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tys\Desktop\2018\164 dostawa materiałów neonatologicznych - UE 15 dni\PYTANIA\"/>
    </mc:Choice>
  </mc:AlternateContent>
  <bookViews>
    <workbookView xWindow="0" yWindow="0" windowWidth="28350" windowHeight="10755" activeTab="2"/>
  </bookViews>
  <sheets>
    <sheet name="Informacje ogólne" sheetId="1" r:id="rId1"/>
    <sheet name="część (1)" sheetId="2" r:id="rId2"/>
    <sheet name="część (2)" sheetId="3" r:id="rId3"/>
    <sheet name="część (3)" sheetId="4" r:id="rId4"/>
    <sheet name="część (4)" sheetId="5" r:id="rId5"/>
    <sheet name="część (5)" sheetId="6" r:id="rId6"/>
    <sheet name="część (6)" sheetId="7" r:id="rId7"/>
    <sheet name="część (7)" sheetId="8" r:id="rId8"/>
    <sheet name="część (8)" sheetId="9" r:id="rId9"/>
  </sheets>
  <definedNames>
    <definedName name="_xlnm.Print_Area" localSheetId="1">'część (1)'!$A$1:$H$12</definedName>
    <definedName name="_xlnm.Print_Area" localSheetId="2">'część (2)'!$A$1:$H$11</definedName>
    <definedName name="_xlnm.Print_Area" localSheetId="3">'część (3)'!$A$1:$H$11</definedName>
    <definedName name="_xlnm.Print_Area" localSheetId="4">'część (4)'!$A$1:$H$12</definedName>
    <definedName name="_xlnm.Print_Area" localSheetId="5">'część (5)'!$A$1:$H$10</definedName>
    <definedName name="_xlnm.Print_Area" localSheetId="6">'część (6)'!$A$1:$H$12</definedName>
    <definedName name="_xlnm.Print_Area" localSheetId="7">'część (7)'!$A$1:$H$10</definedName>
    <definedName name="_xlnm.Print_Area" localSheetId="8">'część (8)'!$A$1:$H$10</definedName>
    <definedName name="_xlnm.Print_Area" localSheetId="0">'Informacje ogólne'!$A$1:$D$55</definedName>
  </definedNames>
  <calcPr calcId="162913"/>
</workbook>
</file>

<file path=xl/calcChain.xml><?xml version="1.0" encoding="utf-8"?>
<calcChain xmlns="http://schemas.openxmlformats.org/spreadsheetml/2006/main">
  <c r="F7" i="8" l="1"/>
  <c r="H10" i="5" l="1"/>
  <c r="H11" i="2"/>
  <c r="H10" i="2"/>
  <c r="F7" i="2" s="1"/>
  <c r="H10" i="9"/>
  <c r="F7" i="9" s="1"/>
  <c r="C28" i="1" s="1"/>
  <c r="B1" i="9"/>
  <c r="H10" i="8"/>
  <c r="C27" i="1"/>
  <c r="B1" i="8"/>
  <c r="H11" i="7"/>
  <c r="A11" i="7"/>
  <c r="H10" i="7"/>
  <c r="F7" i="7" s="1"/>
  <c r="C26" i="1" s="1"/>
  <c r="B1" i="7"/>
  <c r="H10" i="6"/>
  <c r="F7" i="6" s="1"/>
  <c r="C25" i="1" s="1"/>
  <c r="B1" i="6"/>
  <c r="H11" i="5"/>
  <c r="B1" i="5"/>
  <c r="H10" i="4"/>
  <c r="F7" i="4" s="1"/>
  <c r="C23" i="1" s="1"/>
  <c r="B1" i="4"/>
  <c r="H10" i="3"/>
  <c r="F7" i="3" s="1"/>
  <c r="C22" i="1" s="1"/>
  <c r="B1" i="3"/>
  <c r="H12" i="2"/>
  <c r="B1" i="2"/>
  <c r="F7" i="5" l="1"/>
  <c r="C24" i="1" s="1"/>
  <c r="C21" i="1"/>
</calcChain>
</file>

<file path=xl/sharedStrings.xml><?xml version="1.0" encoding="utf-8"?>
<sst xmlns="http://schemas.openxmlformats.org/spreadsheetml/2006/main" count="184" uniqueCount="82">
  <si>
    <t>Załącznik nr 1 do specyfikacji</t>
  </si>
  <si>
    <t>FORMULARZ OFERTY</t>
  </si>
  <si>
    <t>Numer sprawy</t>
  </si>
  <si>
    <t>Nazwa zamówienia</t>
  </si>
  <si>
    <t>nazwa Wykonawcy:</t>
  </si>
  <si>
    <t>adres (siedziba) Wykonawcy:</t>
  </si>
  <si>
    <t>województwo:</t>
  </si>
  <si>
    <t>NIP</t>
  </si>
  <si>
    <t>REGON</t>
  </si>
  <si>
    <t>osoba do kontaktu</t>
  </si>
  <si>
    <t>telefon</t>
  </si>
  <si>
    <t>faks</t>
  </si>
  <si>
    <t>email</t>
  </si>
  <si>
    <t>Oferujemy wykonanie przedmiotu zamówienia za cenę:</t>
  </si>
  <si>
    <t>Numer części</t>
  </si>
  <si>
    <t>Cena brutto:</t>
  </si>
  <si>
    <t>część 1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</si>
  <si>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</si>
  <si>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</si>
  <si>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</si>
  <si>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</si>
  <si>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</si>
  <si>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</si>
  <si>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</si>
  <si>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Oświadczamy, że termin płatności wynosi 60 dni.</t>
  </si>
  <si>
    <t>Oświadczamy, że zapoznaliśmy się ze specyfikacją istotnych warunków zamówienia wraz z jej załącznikami i nie wnosimy do niej zastrzeżeń oraz, że zdobyliśmy konieczne informacje do przygotowania oferty.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</si>
  <si>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</si>
  <si>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</si>
  <si>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Dane do umowy:</t>
  </si>
  <si>
    <t>Osoby które będą zawierały umowę ze strony Wykonawcy:</t>
  </si>
  <si>
    <t>Imię i nazwisko</t>
  </si>
  <si>
    <t xml:space="preserve">   </t>
  </si>
  <si>
    <t>Osoba(y)  odpowiedzialna za realizację umowy ze strony Wykonawcy</t>
  </si>
  <si>
    <t>Stanowisko</t>
  </si>
  <si>
    <t>Nr telefonu / e-mail</t>
  </si>
  <si>
    <t>Nr konta bankowego do rozliczeń pomiędzy Zamawiającym a Wykonawcy</t>
  </si>
  <si>
    <t>Nazwa i adres banku</t>
  </si>
  <si>
    <t>Hasło dostępu do pliku JEDZ przekazanego pocztą elektroniczną: ………………………….</t>
  </si>
  <si>
    <t>Załącznik nr 1a do specyfikacji</t>
  </si>
  <si>
    <t>Załącznik nr …… do umowy</t>
  </si>
  <si>
    <t>Część nr:</t>
  </si>
  <si>
    <t>ARKUSZ CENOWY</t>
  </si>
  <si>
    <t>Poz.</t>
  </si>
  <si>
    <t>Parametry wymagane</t>
  </si>
  <si>
    <t xml:space="preserve">Ilość </t>
  </si>
  <si>
    <t>J.M</t>
  </si>
  <si>
    <t>Nazwa handlowa
Producent</t>
  </si>
  <si>
    <t>Numer katalogowy 
(jeżeli istnieje)</t>
  </si>
  <si>
    <t>Cena jednostkowa brutto</t>
  </si>
  <si>
    <t>Wartość brutto pozycji</t>
  </si>
  <si>
    <t>sztuk</t>
  </si>
  <si>
    <t>sztuka</t>
  </si>
  <si>
    <t>załącznik nr 1a do specyfikacji</t>
  </si>
  <si>
    <t>Dren jednorazowego użytku do posiadanego systemu STV 5 mm x 1,8 m (+/- 5%)</t>
  </si>
  <si>
    <t>Pojemnik do precyzyjnego pomiaru diurezy 150 ml (+/- 5ml) z zaworem antyrefluksyjnym, pojemność 150 ml (+/- 5ml), zawór spustowy, port do pobierania świeżych próbek ( na zewnątrz pojemnika), zawór antyrefluksyjny, małokalibrowy dren, połączenie ze złączką typu Luer-Lock, uniwersalny wieszak oraz klamerka, sterylny, kompatybilny z cewnikiem Foley</t>
  </si>
  <si>
    <t>Sztywny przezroczysty, pojemnik jednorazowego użytku, bezwkładowy, o pojemności max 0,8l do gromadzenia płynów i wydzieliny, kompatybilny z zamocowanymi uchwytami w oddziale. (pasujące pojemniki maja kształt zwężającego się ku dołowi kielicha- górna krawędź średnica od 14 cm do 15 cm, dolna 7,5 - 8 cm, wysokość od 14 cm do 15 cm bez pokrywy).</t>
  </si>
  <si>
    <t>Mocowanie paskowe do mocowania zaczepu z generatorem na głowie noworodka; wykonane w kształcie litery T z bardzo elastycznego materiału pozbawionego lateksu od części potylicznej podstawy mocowania odchodzą 3 ramiona oznaczone numerami 1, 2 i 3, służące do prawidłowego jej zapięcia, końcówki zapinane na rzepy - część potyliczna wykonana ze specjalnego materiału przeciwodleżynowego, dostępne 6 rozmiarów. Wymagana kompatybilność z posiadanymi układami do CPAP-u LP</t>
  </si>
  <si>
    <t>Filtr bakteriobójczy i wyciszający kompatybilny z układem oddechowym do posiadanej aparaturą (Infant Flow CPAP, NCPAP, SIPAP)</t>
  </si>
  <si>
    <t>Maseczka nosowa - wykonana z silikonu łącząca generator z noworodkiem o rozmiarach: XS, S, M, L lub o rozmiarach S, M, L, XL. Wymagana kompatybilność z posiadanymi układami do CPAP-u LP</t>
  </si>
  <si>
    <t>Czujnik przepływu jednorazowego użytku noworodkowy kompatybilny z posiadanym respiratorem AVEA firmy Viasys.</t>
  </si>
  <si>
    <t>Czujnik przepływu wielorazowego użytku noworodkowy kompatybilny z posiadanym respiratorem AVEA firmy Viasys.</t>
  </si>
  <si>
    <t>Filtr wydechowy do posiadanego respiratora AVEA firmy Dutchmed</t>
  </si>
  <si>
    <t>DFP.271.164.2018.AM</t>
  </si>
  <si>
    <t>Dostawa materiałów neonatologicznych</t>
  </si>
  <si>
    <t>1.</t>
  </si>
  <si>
    <t>2.</t>
  </si>
  <si>
    <t>3.</t>
  </si>
  <si>
    <t>4.</t>
  </si>
  <si>
    <t>Oświadczamy, że wszystkie oferowane przez nas wyroby są dopuszczone do obrotu i używania na terenie Polski na zasadach określonych w ustawie z 20.05.2010 r. o wyrobach medycznych. Jednocześnie oświadczamy, że na każdorazowe wezwanie Zamawiającego przedstawimy dokumenty dopuszczające do obrotu i używania na terenie Polski.</t>
  </si>
  <si>
    <t>5.</t>
  </si>
  <si>
    <t>6.</t>
  </si>
  <si>
    <t>7.</t>
  </si>
  <si>
    <t>8.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</si>
  <si>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*Jeżeli wykonawca nie poda tych informacji to Zamawiający przyjmie, że wykonawca nie zamierza powierzać żadnej części zamówienia podwykonawcy</t>
    </r>
  </si>
  <si>
    <t>9.</t>
  </si>
  <si>
    <r>
      <t xml:space="preserve">Oświadczam, że wybór niniejszej oferty będzie prowadził do powstania u Zamawiającego obowiązku podatkowego zgodnie z przepisami o podatku od towarów i usług w zakresie*: 
………………………………………………………………………………………………
</t>
    </r>
    <r>
      <rPr>
        <i/>
        <sz val="11"/>
        <rFont val="Garamond"/>
        <family val="1"/>
        <charset val="238"/>
      </rPr>
      <t xml:space="preserve">*Jeżeli wykonawca nie poda powyższej informacji to Zamawiający przyjmie, że wybór oferty nie będzie prowadził do powstania u Zamawiającego obowiązku podatkowego zgodnie z przepisami o podatku od towarów i usług. </t>
    </r>
    <r>
      <rPr>
        <sz val="11"/>
        <rFont val="Garamond"/>
        <family val="1"/>
        <charset val="238"/>
      </rPr>
      <t xml:space="preserve">
</t>
    </r>
  </si>
  <si>
    <t>10.</t>
  </si>
  <si>
    <t>11.</t>
  </si>
  <si>
    <t>Brzuszny czujnik oddechowy pracujący na zasadzie posiadanej kapsuły GRESBY kompatybilny z posiadaną aparaturą (Infant Flow CPAP, NCPAP, SIPAP)</t>
  </si>
  <si>
    <t>Oświadczamy, że zamówienie będziemy wykonywać do czasu wyczerpania ilości asortymentu określonego w załączniku nr 1a do specyfikacji, jednak nie dłużej niż przez 24 miesięce od dnia zawarcia umowy.</t>
  </si>
  <si>
    <r>
      <t>Ustny cewnik do stosowania celem dotchawiczego podawania leku Curosurf</t>
    </r>
    <r>
      <rPr>
        <vertAlign val="superscript"/>
        <sz val="11"/>
        <color theme="1"/>
        <rFont val="Garamond"/>
        <family val="1"/>
        <charset val="238"/>
      </rPr>
      <t>®</t>
    </r>
    <r>
      <rPr>
        <sz val="11"/>
        <color theme="1"/>
        <rFont val="Garamond"/>
        <family val="1"/>
        <charset val="238"/>
      </rPr>
      <t>, metodą nieinwazyjną
Długość robocza 130 mm i średnica zewnętrzną 1,7 mm (co odpowiada rozmiarowi 5 F), przez którą podawany jest lek Curosurf</t>
    </r>
    <r>
      <rPr>
        <vertAlign val="superscript"/>
        <sz val="11"/>
        <color theme="1"/>
        <rFont val="Garamond"/>
        <family val="1"/>
        <charset val="238"/>
      </rPr>
      <t>®</t>
    </r>
    <r>
      <rPr>
        <sz val="11"/>
        <color theme="1"/>
        <rFont val="Garamond"/>
        <family val="1"/>
        <charset val="238"/>
      </rPr>
      <t xml:space="preserve">. Na proksymalnym końcu cewnika - złącze luer. Na zewnętrznej powierzchni trzonu cewnika muszą być znaczniki, które uwidaczniają głębokość wprowadzenia wyrobu w trakcie posługiwania się nim.
</t>
    </r>
  </si>
  <si>
    <r>
      <t>Czapeczka - wykonana z bawełny wyposażona</t>
    </r>
    <r>
      <rPr>
        <sz val="11"/>
        <color rgb="FFFF0000"/>
        <rFont val="Garamond"/>
        <family val="1"/>
        <charset val="238"/>
      </rPr>
      <t xml:space="preserve"> </t>
    </r>
    <r>
      <rPr>
        <sz val="11"/>
        <color theme="1"/>
        <rFont val="Garamond"/>
        <family val="1"/>
        <charset val="238"/>
      </rPr>
      <t xml:space="preserve">w </t>
    </r>
    <r>
      <rPr>
        <strike/>
        <sz val="11"/>
        <color rgb="FFFF0000"/>
        <rFont val="Garamond"/>
        <family val="1"/>
        <charset val="238"/>
      </rPr>
      <t>trzy zapięcia na rzepy do mocowania węży.</t>
    </r>
    <r>
      <rPr>
        <sz val="11"/>
        <rFont val="Garamond"/>
        <family val="1"/>
        <charset val="238"/>
      </rPr>
      <t xml:space="preserve"> </t>
    </r>
    <r>
      <rPr>
        <sz val="11"/>
        <color rgb="FFFF0000"/>
        <rFont val="Garamond"/>
        <family val="1"/>
        <charset val="238"/>
      </rPr>
      <t xml:space="preserve">części czołowej w rzep do mocowania generatora (miękka część rzepu w kształcie odwróconej litery T), po bokach posiadająca utwory do mocowania czapeczki troczkami i ich regulacji, a górna część czapeczki wiązana w sposób umożliwiający swobodny dostęp do ciemiączka pacjenta bez konieczności ściągania czapeczki. </t>
    </r>
    <r>
      <rPr>
        <sz val="11"/>
        <rFont val="Garamond"/>
        <family val="1"/>
        <charset val="238"/>
      </rPr>
      <t xml:space="preserve"> Wielkość czapeczki oznaczona kolorem w sposób trwały. </t>
    </r>
    <r>
      <rPr>
        <strike/>
        <sz val="11"/>
        <color rgb="FFFF0000"/>
        <rFont val="Garamond"/>
        <family val="1"/>
        <charset val="238"/>
      </rPr>
      <t>Czapeczka jest znamienna tym że można ją rozwiązać bez zdejmowania uzyskując tym dostęp do ciemiączka.</t>
    </r>
    <r>
      <rPr>
        <sz val="11"/>
        <rFont val="Garamond"/>
        <family val="1"/>
        <charset val="238"/>
      </rPr>
      <t xml:space="preserve"> Dostępna w 10 rozmiarach. Wymagana kompatybilność z posiadanymi układami do CPAP-u LP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</si>
</sst>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4">
    <font>
      <sz val="10"/>
      <name val="Arial CE"/>
      <charset val="238"/>
    </font>
    <font>
      <sz val="10"/>
      <name val="Arial CE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i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name val="Garamond"/>
      <family val="1"/>
      <charset val="238"/>
    </font>
    <font>
      <vertAlign val="superscript"/>
      <sz val="11"/>
      <color theme="1"/>
      <name val="Garamond"/>
      <family val="1"/>
      <charset val="238"/>
    </font>
    <font>
      <sz val="11"/>
      <color rgb="FFFF0000"/>
      <name val="Garamond"/>
      <family val="1"/>
      <charset val="238"/>
    </font>
    <font>
      <strike/>
      <sz val="11"/>
      <color rgb="FFFF0000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6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5" fillId="0" borderId="0"/>
    <xf numFmtId="0" fontId="8" fillId="0" borderId="0"/>
    <xf numFmtId="44" fontId="8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Fill="1" applyBorder="1" applyAlignment="1" applyProtection="1">
      <alignment horizontal="left" vertical="top" wrapText="1"/>
      <protection locked="0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3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3" fontId="3" fillId="0" borderId="0" xfId="0" applyNumberFormat="1" applyFont="1" applyFill="1" applyBorder="1" applyAlignment="1" applyProtection="1">
      <alignment horizontal="left" vertical="top" wrapText="1"/>
      <protection locked="0"/>
    </xf>
    <xf numFmtId="3" fontId="2" fillId="0" borderId="0" xfId="0" applyNumberFormat="1" applyFont="1" applyFill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44" fontId="2" fillId="0" borderId="0" xfId="2" applyNumberFormat="1" applyFont="1" applyFill="1" applyBorder="1" applyAlignment="1" applyProtection="1">
      <alignment horizontal="left" vertical="center" wrapText="1"/>
      <protection locked="0"/>
    </xf>
    <xf numFmtId="44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Fill="1" applyAlignment="1" applyProtection="1">
      <alignment horizontal="center" vertical="top" wrapText="1"/>
      <protection locked="0"/>
    </xf>
    <xf numFmtId="49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49" fontId="2" fillId="0" borderId="0" xfId="0" applyNumberFormat="1" applyFont="1" applyFill="1" applyAlignment="1" applyProtection="1">
      <alignment horizontal="left" vertical="top" wrapText="1"/>
      <protection locked="0"/>
    </xf>
    <xf numFmtId="49" fontId="2" fillId="0" borderId="1" xfId="0" applyNumberFormat="1" applyFont="1" applyFill="1" applyBorder="1" applyAlignment="1" applyProtection="1">
      <alignment horizontal="left" vertical="top" wrapText="1"/>
      <protection locked="0"/>
    </xf>
    <xf numFmtId="49" fontId="2" fillId="0" borderId="2" xfId="0" applyNumberFormat="1" applyFont="1" applyFill="1" applyBorder="1" applyAlignment="1" applyProtection="1">
      <alignment horizontal="left" vertical="top" wrapText="1"/>
      <protection locked="0"/>
    </xf>
    <xf numFmtId="3" fontId="2" fillId="0" borderId="1" xfId="0" applyNumberFormat="1" applyFont="1" applyFill="1" applyBorder="1" applyAlignment="1" applyProtection="1">
      <alignment horizontal="right" vertical="top" wrapText="1"/>
      <protection locked="0"/>
    </xf>
    <xf numFmtId="49" fontId="3" fillId="0" borderId="1" xfId="0" applyNumberFormat="1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2" fillId="0" borderId="0" xfId="0" applyFont="1" applyFill="1" applyAlignment="1" applyProtection="1">
      <alignment horizontal="left" vertical="top"/>
      <protection locked="0"/>
    </xf>
    <xf numFmtId="0" fontId="2" fillId="0" borderId="0" xfId="0" applyFont="1" applyFill="1" applyAlignment="1" applyProtection="1">
      <alignment horizontal="right" vertical="top" wrapText="1"/>
      <protection locked="0"/>
    </xf>
    <xf numFmtId="0" fontId="2" fillId="0" borderId="0" xfId="0" applyFont="1" applyFill="1" applyAlignment="1" applyProtection="1">
      <alignment horizontal="right" vertical="top"/>
      <protection locked="0"/>
    </xf>
    <xf numFmtId="1" fontId="2" fillId="0" borderId="0" xfId="0" applyNumberFormat="1" applyFont="1" applyFill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1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1" fontId="2" fillId="2" borderId="0" xfId="0" applyNumberFormat="1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44" fontId="2" fillId="2" borderId="3" xfId="0" applyNumberFormat="1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1" fontId="2" fillId="2" borderId="0" xfId="0" applyNumberFormat="1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>
      <alignment horizontal="left" vertical="center" wrapText="1"/>
    </xf>
    <xf numFmtId="3" fontId="2" fillId="0" borderId="1" xfId="3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64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0" applyNumberFormat="1" applyFont="1" applyFill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3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10" fillId="3" borderId="1" xfId="4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justify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44" fontId="2" fillId="0" borderId="7" xfId="2" applyNumberFormat="1" applyFont="1" applyFill="1" applyBorder="1" applyAlignment="1" applyProtection="1">
      <alignment horizontal="left" vertical="center" wrapText="1"/>
      <protection locked="0"/>
    </xf>
    <xf numFmtId="44" fontId="2" fillId="0" borderId="7" xfId="0" applyNumberFormat="1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3" fontId="3" fillId="0" borderId="5" xfId="0" applyNumberFormat="1" applyFont="1" applyFill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left" vertical="top" wrapText="1"/>
      <protection locked="0"/>
    </xf>
    <xf numFmtId="49" fontId="2" fillId="0" borderId="3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Alignment="1">
      <alignment vertical="top" wrapText="1"/>
    </xf>
    <xf numFmtId="49" fontId="2" fillId="0" borderId="0" xfId="0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justify" vertical="top" wrapText="1"/>
      <protection locked="0"/>
    </xf>
    <xf numFmtId="0" fontId="2" fillId="0" borderId="0" xfId="0" applyFont="1" applyFill="1" applyAlignment="1" applyProtection="1">
      <alignment horizontal="justify" vertical="top" wrapText="1"/>
      <protection locked="0"/>
    </xf>
    <xf numFmtId="49" fontId="2" fillId="0" borderId="8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49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right" vertical="top" wrapText="1"/>
      <protection locked="0"/>
    </xf>
  </cellXfs>
  <cellStyles count="16">
    <cellStyle name="Dziesiętny" xfId="1" builtinId="3"/>
    <cellStyle name="Dziesiętny 2" xfId="5"/>
    <cellStyle name="Dziesiętny 3" xfId="6"/>
    <cellStyle name="Normalny" xfId="0" builtinId="0"/>
    <cellStyle name="Normalny 10" xfId="7"/>
    <cellStyle name="Normalny 2" xfId="8"/>
    <cellStyle name="Normalny 2 2" xfId="9"/>
    <cellStyle name="Normalny 2 2 2" xfId="10"/>
    <cellStyle name="Normalny 3" xfId="11"/>
    <cellStyle name="Normalny 4" xfId="12"/>
    <cellStyle name="Normalny 6 2" xfId="13"/>
    <cellStyle name="Normalny 7" xfId="14"/>
    <cellStyle name="Normalny 8" xfId="3"/>
    <cellStyle name="Normalny_Staplery i laparoskopia z kodami 2010" xfId="4"/>
    <cellStyle name="Walutowy" xfId="2" builtinId="4"/>
    <cellStyle name="Walutowy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F56"/>
  <sheetViews>
    <sheetView showGridLines="0" topLeftCell="A34" zoomScale="170" zoomScaleNormal="170" zoomScaleSheetLayoutView="100" zoomScalePageLayoutView="115" workbookViewId="0">
      <selection activeCell="B36" sqref="B36:D36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0</v>
      </c>
    </row>
    <row r="2" spans="2:6" ht="18" customHeight="1">
      <c r="B2" s="3"/>
      <c r="C2" s="3" t="s">
        <v>1</v>
      </c>
      <c r="D2" s="3"/>
    </row>
    <row r="3" spans="2:6" ht="18" customHeight="1"/>
    <row r="4" spans="2:6" ht="18" customHeight="1">
      <c r="B4" s="1" t="s">
        <v>2</v>
      </c>
      <c r="C4" s="68" t="s">
        <v>62</v>
      </c>
      <c r="E4" s="5"/>
    </row>
    <row r="5" spans="2:6" ht="18" customHeight="1">
      <c r="E5" s="5"/>
    </row>
    <row r="6" spans="2:6" ht="15.75" customHeight="1">
      <c r="B6" s="1" t="s">
        <v>3</v>
      </c>
      <c r="C6" s="72" t="s">
        <v>63</v>
      </c>
      <c r="D6" s="72"/>
      <c r="E6" s="6"/>
      <c r="F6" s="7"/>
    </row>
    <row r="7" spans="2:6" ht="14.25" customHeight="1"/>
    <row r="8" spans="2:6" ht="14.25" customHeight="1">
      <c r="B8" s="8" t="s">
        <v>4</v>
      </c>
      <c r="C8" s="73"/>
      <c r="D8" s="74"/>
      <c r="E8" s="5"/>
    </row>
    <row r="9" spans="2:6" ht="31.5" customHeight="1">
      <c r="B9" s="8" t="s">
        <v>5</v>
      </c>
      <c r="C9" s="75"/>
      <c r="D9" s="76"/>
      <c r="E9" s="5"/>
    </row>
    <row r="10" spans="2:6" ht="18" customHeight="1">
      <c r="B10" s="8" t="s">
        <v>6</v>
      </c>
      <c r="C10" s="69"/>
      <c r="D10" s="70"/>
      <c r="E10" s="5"/>
    </row>
    <row r="11" spans="2:6" ht="18" customHeight="1">
      <c r="B11" s="8" t="s">
        <v>7</v>
      </c>
      <c r="C11" s="69"/>
      <c r="D11" s="70"/>
      <c r="E11" s="5"/>
    </row>
    <row r="12" spans="2:6" ht="18" customHeight="1">
      <c r="B12" s="8" t="s">
        <v>8</v>
      </c>
      <c r="C12" s="69"/>
      <c r="D12" s="70"/>
      <c r="E12" s="5"/>
    </row>
    <row r="13" spans="2:6" ht="18" customHeight="1">
      <c r="B13" s="8" t="s">
        <v>9</v>
      </c>
      <c r="C13" s="69"/>
      <c r="D13" s="70"/>
      <c r="E13" s="5"/>
    </row>
    <row r="14" spans="2:6" ht="18" customHeight="1">
      <c r="B14" s="8" t="s">
        <v>10</v>
      </c>
      <c r="C14" s="69"/>
      <c r="D14" s="70"/>
      <c r="E14" s="5"/>
    </row>
    <row r="15" spans="2:6" ht="18" customHeight="1">
      <c r="B15" s="8" t="s">
        <v>11</v>
      </c>
      <c r="C15" s="69"/>
      <c r="D15" s="70"/>
      <c r="E15" s="5"/>
    </row>
    <row r="16" spans="2:6" ht="18" customHeight="1">
      <c r="B16" s="8" t="s">
        <v>12</v>
      </c>
      <c r="C16" s="69"/>
      <c r="D16" s="70"/>
      <c r="E16" s="5"/>
    </row>
    <row r="17" spans="1:5" ht="18" customHeight="1">
      <c r="C17" s="5"/>
      <c r="D17" s="9"/>
      <c r="E17" s="5"/>
    </row>
    <row r="18" spans="1:5" ht="18" customHeight="1">
      <c r="A18" s="1" t="s">
        <v>64</v>
      </c>
      <c r="B18" s="79" t="s">
        <v>13</v>
      </c>
      <c r="C18" s="80"/>
      <c r="D18" s="10"/>
      <c r="E18" s="7"/>
    </row>
    <row r="19" spans="1:5" ht="18" customHeight="1" thickBot="1">
      <c r="C19" s="7"/>
      <c r="D19" s="10"/>
      <c r="E19" s="7"/>
    </row>
    <row r="20" spans="1:5" ht="18" customHeight="1" thickBot="1">
      <c r="B20" s="11" t="s">
        <v>14</v>
      </c>
      <c r="C20" s="81" t="s">
        <v>15</v>
      </c>
      <c r="D20" s="82"/>
    </row>
    <row r="21" spans="1:5" ht="18" customHeight="1">
      <c r="A21" s="12"/>
      <c r="B21" s="13" t="s">
        <v>16</v>
      </c>
      <c r="C21" s="77">
        <f>'część (1)'!$F$7</f>
        <v>0</v>
      </c>
      <c r="D21" s="78"/>
    </row>
    <row r="22" spans="1:5" ht="18" customHeight="1">
      <c r="A22" s="12"/>
      <c r="B22" s="14" t="s">
        <v>17</v>
      </c>
      <c r="C22" s="77">
        <f>'część (2)'!$F$7</f>
        <v>0</v>
      </c>
      <c r="D22" s="78"/>
    </row>
    <row r="23" spans="1:5" ht="18" customHeight="1">
      <c r="A23" s="12"/>
      <c r="B23" s="13" t="s">
        <v>18</v>
      </c>
      <c r="C23" s="77">
        <f>'część (3)'!$F$7</f>
        <v>0</v>
      </c>
      <c r="D23" s="78"/>
    </row>
    <row r="24" spans="1:5" ht="18" customHeight="1">
      <c r="A24" s="12"/>
      <c r="B24" s="14" t="s">
        <v>19</v>
      </c>
      <c r="C24" s="77">
        <f>'część (4)'!$F$7</f>
        <v>0</v>
      </c>
      <c r="D24" s="78"/>
    </row>
    <row r="25" spans="1:5" ht="18" customHeight="1">
      <c r="A25" s="12"/>
      <c r="B25" s="13" t="s">
        <v>20</v>
      </c>
      <c r="C25" s="77">
        <f>'część (5)'!$F$7</f>
        <v>0</v>
      </c>
      <c r="D25" s="78"/>
    </row>
    <row r="26" spans="1:5" ht="18" customHeight="1">
      <c r="A26" s="12"/>
      <c r="B26" s="14" t="s">
        <v>21</v>
      </c>
      <c r="C26" s="77">
        <f>'część (6)'!$F$7</f>
        <v>0</v>
      </c>
      <c r="D26" s="78"/>
    </row>
    <row r="27" spans="1:5" ht="18" customHeight="1">
      <c r="A27" s="12"/>
      <c r="B27" s="13" t="s">
        <v>22</v>
      </c>
      <c r="C27" s="77">
        <f>'część (7)'!$F$7</f>
        <v>0</v>
      </c>
      <c r="D27" s="78"/>
    </row>
    <row r="28" spans="1:5" ht="18" customHeight="1">
      <c r="A28" s="12"/>
      <c r="B28" s="13" t="s">
        <v>23</v>
      </c>
      <c r="C28" s="77">
        <f>'część (8)'!$F$7</f>
        <v>0</v>
      </c>
      <c r="D28" s="78"/>
    </row>
    <row r="29" spans="1:5" ht="16.5" customHeight="1">
      <c r="A29" s="12"/>
      <c r="B29" s="15"/>
      <c r="C29" s="16"/>
      <c r="D29" s="17"/>
    </row>
    <row r="30" spans="1:5" ht="14.25" customHeight="1">
      <c r="A30" s="12" t="s">
        <v>65</v>
      </c>
      <c r="B30" s="85" t="s">
        <v>24</v>
      </c>
      <c r="C30" s="85"/>
      <c r="D30" s="85"/>
    </row>
    <row r="31" spans="1:5" ht="31.5" customHeight="1">
      <c r="A31" s="12" t="s">
        <v>66</v>
      </c>
      <c r="B31" s="71" t="s">
        <v>79</v>
      </c>
      <c r="C31" s="71"/>
      <c r="D31" s="71"/>
    </row>
    <row r="32" spans="1:5" ht="45.75" customHeight="1">
      <c r="A32" s="1" t="s">
        <v>67</v>
      </c>
      <c r="B32" s="80" t="s">
        <v>68</v>
      </c>
      <c r="C32" s="79"/>
      <c r="D32" s="86"/>
      <c r="E32" s="18"/>
    </row>
    <row r="33" spans="1:6" ht="30" customHeight="1">
      <c r="A33" s="1" t="s">
        <v>69</v>
      </c>
      <c r="B33" s="87" t="s">
        <v>25</v>
      </c>
      <c r="C33" s="87"/>
      <c r="D33" s="87"/>
      <c r="E33" s="19"/>
      <c r="F33" s="7"/>
    </row>
    <row r="34" spans="1:6" s="21" customFormat="1" ht="15.75" customHeight="1">
      <c r="A34" s="1" t="s">
        <v>70</v>
      </c>
      <c r="B34" s="88" t="s">
        <v>26</v>
      </c>
      <c r="C34" s="88"/>
      <c r="D34" s="88"/>
      <c r="E34" s="20"/>
    </row>
    <row r="35" spans="1:6" ht="34.5" customHeight="1">
      <c r="A35" s="1" t="s">
        <v>71</v>
      </c>
      <c r="B35" s="88" t="s">
        <v>27</v>
      </c>
      <c r="C35" s="89"/>
      <c r="D35" s="89"/>
      <c r="E35" s="18"/>
      <c r="F35" s="7"/>
    </row>
    <row r="36" spans="1:6" ht="77.25" customHeight="1">
      <c r="A36" s="1" t="s">
        <v>72</v>
      </c>
      <c r="B36" s="79" t="s">
        <v>73</v>
      </c>
      <c r="C36" s="80"/>
      <c r="D36" s="80"/>
      <c r="E36" s="18"/>
      <c r="F36" s="7"/>
    </row>
    <row r="37" spans="1:6" ht="78.75" customHeight="1">
      <c r="A37" s="1" t="s">
        <v>74</v>
      </c>
      <c r="B37" s="88" t="s">
        <v>75</v>
      </c>
      <c r="C37" s="89"/>
      <c r="D37" s="89"/>
      <c r="E37" s="18"/>
      <c r="F37" s="7"/>
    </row>
    <row r="38" spans="1:6" ht="18" customHeight="1">
      <c r="A38" s="1" t="s">
        <v>76</v>
      </c>
      <c r="B38" s="6" t="s">
        <v>28</v>
      </c>
      <c r="C38" s="7"/>
      <c r="D38" s="1"/>
      <c r="E38" s="22"/>
    </row>
    <row r="39" spans="1:6" ht="11.45" customHeight="1">
      <c r="B39" s="7"/>
      <c r="C39" s="7"/>
      <c r="D39" s="23"/>
      <c r="E39" s="22"/>
    </row>
    <row r="40" spans="1:6" ht="18" customHeight="1">
      <c r="B40" s="83" t="s">
        <v>29</v>
      </c>
      <c r="C40" s="90"/>
      <c r="D40" s="84"/>
      <c r="E40" s="22"/>
    </row>
    <row r="41" spans="1:6" ht="18" customHeight="1">
      <c r="B41" s="83" t="s">
        <v>30</v>
      </c>
      <c r="C41" s="84"/>
      <c r="D41" s="8"/>
      <c r="E41" s="22"/>
    </row>
    <row r="42" spans="1:6" ht="18" customHeight="1">
      <c r="B42" s="92"/>
      <c r="C42" s="93"/>
      <c r="D42" s="8"/>
      <c r="E42" s="22"/>
    </row>
    <row r="43" spans="1:6" ht="18" customHeight="1">
      <c r="B43" s="92"/>
      <c r="C43" s="93"/>
      <c r="D43" s="8"/>
      <c r="E43" s="22"/>
    </row>
    <row r="44" spans="1:6" ht="18" customHeight="1">
      <c r="B44" s="92"/>
      <c r="C44" s="93"/>
      <c r="D44" s="8"/>
      <c r="E44" s="22"/>
    </row>
    <row r="45" spans="1:6" ht="15" customHeight="1">
      <c r="B45" s="24" t="s">
        <v>31</v>
      </c>
      <c r="C45" s="24"/>
      <c r="D45" s="23"/>
      <c r="E45" s="22"/>
    </row>
    <row r="46" spans="1:6" ht="18" customHeight="1">
      <c r="B46" s="83" t="s">
        <v>32</v>
      </c>
      <c r="C46" s="90"/>
      <c r="D46" s="84"/>
      <c r="E46" s="22"/>
    </row>
    <row r="47" spans="1:6" ht="18" customHeight="1">
      <c r="B47" s="25" t="s">
        <v>30</v>
      </c>
      <c r="C47" s="26" t="s">
        <v>33</v>
      </c>
      <c r="D47" s="27" t="s">
        <v>34</v>
      </c>
      <c r="E47" s="22"/>
    </row>
    <row r="48" spans="1:6" ht="18" customHeight="1">
      <c r="B48" s="28"/>
      <c r="C48" s="26"/>
      <c r="D48" s="29"/>
      <c r="E48" s="22"/>
    </row>
    <row r="49" spans="1:5" ht="18" customHeight="1">
      <c r="B49" s="28"/>
      <c r="C49" s="26"/>
      <c r="D49" s="29"/>
      <c r="E49" s="22"/>
    </row>
    <row r="50" spans="1:5" ht="18" customHeight="1">
      <c r="B50" s="24"/>
      <c r="C50" s="24"/>
      <c r="D50" s="23"/>
      <c r="E50" s="22"/>
    </row>
    <row r="51" spans="1:5" ht="18" customHeight="1">
      <c r="B51" s="83" t="s">
        <v>35</v>
      </c>
      <c r="C51" s="90"/>
      <c r="D51" s="84"/>
      <c r="E51" s="22"/>
    </row>
    <row r="52" spans="1:5" ht="18" customHeight="1">
      <c r="B52" s="94" t="s">
        <v>36</v>
      </c>
      <c r="C52" s="94"/>
      <c r="D52" s="8"/>
    </row>
    <row r="53" spans="1:5" ht="18" customHeight="1">
      <c r="B53" s="74"/>
      <c r="C53" s="74"/>
      <c r="D53" s="8"/>
    </row>
    <row r="54" spans="1:5" ht="12" customHeight="1"/>
    <row r="55" spans="1:5" ht="18" customHeight="1">
      <c r="A55" s="1" t="s">
        <v>77</v>
      </c>
      <c r="B55" s="91" t="s">
        <v>37</v>
      </c>
      <c r="C55" s="91"/>
      <c r="D55" s="91"/>
    </row>
    <row r="56" spans="1:5" ht="18" customHeight="1">
      <c r="D56" s="1"/>
    </row>
  </sheetData>
  <mergeCells count="38">
    <mergeCell ref="B53:C53"/>
    <mergeCell ref="B55:D55"/>
    <mergeCell ref="B42:C42"/>
    <mergeCell ref="B43:C43"/>
    <mergeCell ref="B44:C44"/>
    <mergeCell ref="B46:D46"/>
    <mergeCell ref="B51:D51"/>
    <mergeCell ref="B52:C52"/>
    <mergeCell ref="C23:D23"/>
    <mergeCell ref="C24:D24"/>
    <mergeCell ref="C25:D25"/>
    <mergeCell ref="B41:C41"/>
    <mergeCell ref="C27:D27"/>
    <mergeCell ref="C28:D28"/>
    <mergeCell ref="B30:D30"/>
    <mergeCell ref="B32:D32"/>
    <mergeCell ref="B33:D33"/>
    <mergeCell ref="B34:D34"/>
    <mergeCell ref="B35:D35"/>
    <mergeCell ref="B36:D36"/>
    <mergeCell ref="B37:D37"/>
    <mergeCell ref="B40:D40"/>
    <mergeCell ref="C12:D12"/>
    <mergeCell ref="B31:D31"/>
    <mergeCell ref="C6:D6"/>
    <mergeCell ref="C8:D8"/>
    <mergeCell ref="C9:D9"/>
    <mergeCell ref="C10:D10"/>
    <mergeCell ref="C11:D11"/>
    <mergeCell ref="C26:D26"/>
    <mergeCell ref="C13:D13"/>
    <mergeCell ref="C14:D14"/>
    <mergeCell ref="C15:D15"/>
    <mergeCell ref="C16:D16"/>
    <mergeCell ref="B18:C18"/>
    <mergeCell ref="C20:D20"/>
    <mergeCell ref="C21:D21"/>
    <mergeCell ref="C22:D22"/>
  </mergeCells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2"/>
  <sheetViews>
    <sheetView showGridLines="0" view="pageBreakPreview" topLeftCell="B2" zoomScale="140" zoomScaleNormal="100" zoomScaleSheetLayoutView="140" zoomScalePageLayoutView="85" workbookViewId="0">
      <selection activeCell="B11" sqref="B11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3" customWidth="1"/>
    <col min="4" max="4" width="10.28515625" style="31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30" t="str">
        <f>'Informacje ogólne'!C4</f>
        <v>DFP.271.164.2018.AM</v>
      </c>
      <c r="C1" s="7"/>
      <c r="H1" s="32" t="s">
        <v>38</v>
      </c>
      <c r="I1" s="32"/>
      <c r="J1" s="32"/>
    </row>
    <row r="2" spans="1:10">
      <c r="E2" s="80"/>
      <c r="F2" s="80"/>
      <c r="G2" s="95" t="s">
        <v>39</v>
      </c>
      <c r="H2" s="95"/>
    </row>
    <row r="4" spans="1:10">
      <c r="B4" s="6" t="s">
        <v>40</v>
      </c>
      <c r="C4" s="34">
        <v>1</v>
      </c>
      <c r="D4" s="35"/>
      <c r="E4" s="36" t="s">
        <v>41</v>
      </c>
      <c r="F4" s="5"/>
      <c r="G4" s="1"/>
      <c r="H4" s="1"/>
    </row>
    <row r="5" spans="1:10">
      <c r="B5" s="6"/>
      <c r="C5" s="37"/>
      <c r="D5" s="35"/>
      <c r="E5" s="36"/>
      <c r="F5" s="5"/>
      <c r="G5" s="1"/>
      <c r="H5" s="1"/>
    </row>
    <row r="6" spans="1:10">
      <c r="A6" s="6"/>
      <c r="C6" s="37"/>
      <c r="D6" s="35"/>
      <c r="E6" s="1"/>
      <c r="F6" s="1"/>
      <c r="G6" s="1"/>
      <c r="H6" s="1"/>
    </row>
    <row r="7" spans="1:10">
      <c r="A7" s="38"/>
      <c r="B7" s="38"/>
      <c r="C7" s="39"/>
      <c r="D7" s="40"/>
      <c r="E7" s="41" t="s">
        <v>15</v>
      </c>
      <c r="F7" s="42">
        <f>SUM(H10:H12)</f>
        <v>0</v>
      </c>
      <c r="G7" s="43"/>
      <c r="H7" s="43"/>
    </row>
    <row r="8" spans="1:10" ht="12.75" customHeight="1">
      <c r="A8" s="43"/>
      <c r="B8" s="38"/>
      <c r="C8" s="44"/>
      <c r="D8" s="45"/>
      <c r="E8" s="43"/>
      <c r="F8" s="43"/>
      <c r="G8" s="43"/>
      <c r="H8" s="43"/>
    </row>
    <row r="9" spans="1:10" s="49" customFormat="1" ht="43.15" customHeight="1">
      <c r="A9" s="46" t="s">
        <v>42</v>
      </c>
      <c r="B9" s="46" t="s">
        <v>43</v>
      </c>
      <c r="C9" s="47" t="s">
        <v>44</v>
      </c>
      <c r="D9" s="48" t="s">
        <v>45</v>
      </c>
      <c r="E9" s="46" t="s">
        <v>46</v>
      </c>
      <c r="F9" s="46" t="s">
        <v>47</v>
      </c>
      <c r="G9" s="46" t="s">
        <v>48</v>
      </c>
      <c r="H9" s="46" t="s">
        <v>49</v>
      </c>
    </row>
    <row r="10" spans="1:10" s="49" customFormat="1" ht="42" customHeight="1">
      <c r="A10" s="50">
        <v>1</v>
      </c>
      <c r="B10" s="51" t="s">
        <v>53</v>
      </c>
      <c r="C10" s="52">
        <v>20000</v>
      </c>
      <c r="D10" s="53" t="s">
        <v>50</v>
      </c>
      <c r="E10" s="54"/>
      <c r="F10" s="54"/>
      <c r="G10" s="55"/>
      <c r="H10" s="56">
        <f>ROUND(ROUND(C10,2)*ROUND(G10,2),2)</f>
        <v>0</v>
      </c>
    </row>
    <row r="11" spans="1:10" s="49" customFormat="1" ht="75">
      <c r="A11" s="46">
        <v>2</v>
      </c>
      <c r="B11" s="59" t="s">
        <v>54</v>
      </c>
      <c r="C11" s="66">
        <v>170</v>
      </c>
      <c r="D11" s="53" t="s">
        <v>50</v>
      </c>
      <c r="E11" s="46"/>
      <c r="F11" s="46"/>
      <c r="G11" s="46"/>
      <c r="H11" s="56">
        <f>ROUND(ROUND(C11,2)*ROUND(G11,2),2)</f>
        <v>0</v>
      </c>
    </row>
    <row r="12" spans="1:10" s="49" customFormat="1" ht="120" customHeight="1">
      <c r="A12" s="50">
        <v>3</v>
      </c>
      <c r="B12" s="51" t="s">
        <v>55</v>
      </c>
      <c r="C12" s="52">
        <v>10000</v>
      </c>
      <c r="D12" s="53" t="s">
        <v>50</v>
      </c>
      <c r="E12" s="54"/>
      <c r="F12" s="54"/>
      <c r="G12" s="55"/>
      <c r="H12" s="56">
        <f>ROUND(ROUND(C12,2)*ROUND(G12,2),2)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tabSelected="1" view="pageBreakPreview" zoomScale="140" zoomScaleNormal="100" zoomScaleSheetLayoutView="14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3" customWidth="1"/>
    <col min="4" max="4" width="7.28515625" style="31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30" t="str">
        <f>'Informacje ogólne'!C4</f>
        <v>DFP.271.164.2018.AM</v>
      </c>
      <c r="C1" s="7"/>
      <c r="H1" s="32" t="s">
        <v>38</v>
      </c>
      <c r="I1" s="32"/>
      <c r="J1" s="32"/>
    </row>
    <row r="2" spans="1:10">
      <c r="E2" s="80"/>
      <c r="F2" s="80"/>
      <c r="G2" s="95" t="s">
        <v>39</v>
      </c>
      <c r="H2" s="95"/>
    </row>
    <row r="4" spans="1:10">
      <c r="B4" s="6" t="s">
        <v>40</v>
      </c>
      <c r="C4" s="34">
        <v>2</v>
      </c>
      <c r="D4" s="35"/>
      <c r="E4" s="36" t="s">
        <v>41</v>
      </c>
      <c r="F4" s="5"/>
      <c r="G4" s="1"/>
      <c r="H4" s="1"/>
    </row>
    <row r="5" spans="1:10">
      <c r="B5" s="6"/>
      <c r="C5" s="37"/>
      <c r="D5" s="35"/>
      <c r="E5" s="36"/>
      <c r="F5" s="5"/>
      <c r="G5" s="1"/>
      <c r="H5" s="1"/>
    </row>
    <row r="6" spans="1:10">
      <c r="A6" s="6"/>
      <c r="C6" s="37"/>
      <c r="D6" s="35"/>
      <c r="E6" s="1"/>
      <c r="F6" s="1"/>
      <c r="G6" s="1"/>
      <c r="H6" s="1"/>
    </row>
    <row r="7" spans="1:10">
      <c r="A7" s="38"/>
      <c r="B7" s="38"/>
      <c r="C7" s="39"/>
      <c r="D7" s="40"/>
      <c r="E7" s="41" t="s">
        <v>15</v>
      </c>
      <c r="F7" s="42">
        <f>SUM(H10:H10)</f>
        <v>0</v>
      </c>
      <c r="G7" s="43"/>
      <c r="H7" s="43"/>
    </row>
    <row r="8" spans="1:10" ht="12.75" customHeight="1">
      <c r="A8" s="43"/>
      <c r="B8" s="38"/>
      <c r="C8" s="44"/>
      <c r="D8" s="45"/>
      <c r="E8" s="43"/>
      <c r="F8" s="43"/>
      <c r="G8" s="43"/>
      <c r="H8" s="43"/>
    </row>
    <row r="9" spans="1:10" s="49" customFormat="1" ht="43.15" customHeight="1">
      <c r="A9" s="46" t="s">
        <v>42</v>
      </c>
      <c r="B9" s="46" t="s">
        <v>43</v>
      </c>
      <c r="C9" s="47" t="s">
        <v>44</v>
      </c>
      <c r="D9" s="48" t="s">
        <v>45</v>
      </c>
      <c r="E9" s="46" t="s">
        <v>46</v>
      </c>
      <c r="F9" s="46" t="s">
        <v>47</v>
      </c>
      <c r="G9" s="46" t="s">
        <v>48</v>
      </c>
      <c r="H9" s="46" t="s">
        <v>49</v>
      </c>
    </row>
    <row r="10" spans="1:10" s="49" customFormat="1" ht="135" customHeight="1">
      <c r="A10" s="57">
        <v>1</v>
      </c>
      <c r="B10" s="51" t="s">
        <v>81</v>
      </c>
      <c r="C10" s="52">
        <v>700</v>
      </c>
      <c r="D10" s="53" t="s">
        <v>50</v>
      </c>
      <c r="E10" s="54"/>
      <c r="F10" s="54"/>
      <c r="G10" s="55"/>
      <c r="H10" s="56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59" fitToHeight="0" orientation="landscape" verticalDpi="4294967295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zoomScale="130" zoomScaleNormal="100" zoomScaleSheetLayoutView="13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3" customWidth="1"/>
    <col min="4" max="4" width="7.28515625" style="31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30" t="str">
        <f>'Informacje ogólne'!C4</f>
        <v>DFP.271.164.2018.AM</v>
      </c>
      <c r="C1" s="7"/>
      <c r="H1" s="32" t="s">
        <v>38</v>
      </c>
      <c r="I1" s="32"/>
      <c r="J1" s="32"/>
    </row>
    <row r="2" spans="1:10">
      <c r="E2" s="80"/>
      <c r="F2" s="80"/>
      <c r="G2" s="95" t="s">
        <v>39</v>
      </c>
      <c r="H2" s="95"/>
    </row>
    <row r="4" spans="1:10">
      <c r="B4" s="6" t="s">
        <v>40</v>
      </c>
      <c r="C4" s="34">
        <v>3</v>
      </c>
      <c r="D4" s="35"/>
      <c r="E4" s="36" t="s">
        <v>41</v>
      </c>
      <c r="F4" s="5"/>
      <c r="G4" s="1"/>
      <c r="H4" s="1"/>
    </row>
    <row r="5" spans="1:10">
      <c r="B5" s="6"/>
      <c r="C5" s="37"/>
      <c r="D5" s="35"/>
      <c r="E5" s="36"/>
      <c r="F5" s="5"/>
      <c r="G5" s="1"/>
      <c r="H5" s="1"/>
    </row>
    <row r="6" spans="1:10">
      <c r="A6" s="6"/>
      <c r="C6" s="37"/>
      <c r="D6" s="35"/>
      <c r="E6" s="1"/>
      <c r="F6" s="1"/>
      <c r="G6" s="1"/>
      <c r="H6" s="1"/>
    </row>
    <row r="7" spans="1:10">
      <c r="A7" s="38"/>
      <c r="B7" s="38"/>
      <c r="C7" s="39"/>
      <c r="D7" s="40"/>
      <c r="E7" s="41" t="s">
        <v>15</v>
      </c>
      <c r="F7" s="42">
        <f>SUM(H10:H10)</f>
        <v>0</v>
      </c>
      <c r="G7" s="43"/>
      <c r="H7" s="43"/>
    </row>
    <row r="8" spans="1:10" ht="12.75" customHeight="1">
      <c r="A8" s="43"/>
      <c r="B8" s="38"/>
      <c r="C8" s="44"/>
      <c r="D8" s="45"/>
      <c r="E8" s="43"/>
      <c r="F8" s="43"/>
      <c r="G8" s="43"/>
      <c r="H8" s="43"/>
    </row>
    <row r="9" spans="1:10" s="49" customFormat="1" ht="43.15" customHeight="1">
      <c r="A9" s="46" t="s">
        <v>42</v>
      </c>
      <c r="B9" s="46" t="s">
        <v>43</v>
      </c>
      <c r="C9" s="47" t="s">
        <v>44</v>
      </c>
      <c r="D9" s="48" t="s">
        <v>45</v>
      </c>
      <c r="E9" s="46" t="s">
        <v>46</v>
      </c>
      <c r="F9" s="46" t="s">
        <v>47</v>
      </c>
      <c r="G9" s="46" t="s">
        <v>48</v>
      </c>
      <c r="H9" s="46" t="s">
        <v>49</v>
      </c>
    </row>
    <row r="10" spans="1:10" s="49" customFormat="1" ht="90">
      <c r="A10" s="57">
        <v>1</v>
      </c>
      <c r="B10" s="51" t="s">
        <v>56</v>
      </c>
      <c r="C10" s="52">
        <v>1500</v>
      </c>
      <c r="D10" s="53" t="s">
        <v>50</v>
      </c>
      <c r="E10" s="54"/>
      <c r="F10" s="54"/>
      <c r="G10" s="55"/>
      <c r="H10" s="56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1"/>
  <sheetViews>
    <sheetView showGridLines="0" view="pageBreakPreview" zoomScale="110" zoomScaleNormal="100" zoomScaleSheetLayoutView="110" zoomScalePageLayoutView="85" workbookViewId="0">
      <selection activeCell="E10" sqref="E10"/>
    </sheetView>
  </sheetViews>
  <sheetFormatPr defaultColWidth="9.140625" defaultRowHeight="15"/>
  <cols>
    <col min="1" max="1" width="5.28515625" style="7" customWidth="1"/>
    <col min="2" max="2" width="75.7109375" style="7" customWidth="1"/>
    <col min="3" max="3" width="9.7109375" style="33" customWidth="1"/>
    <col min="4" max="4" width="10.7109375" style="31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30" t="str">
        <f>'Informacje ogólne'!C4</f>
        <v>DFP.271.164.2018.AM</v>
      </c>
      <c r="C1" s="7"/>
      <c r="H1" s="32" t="s">
        <v>38</v>
      </c>
      <c r="I1" s="32"/>
      <c r="J1" s="32"/>
    </row>
    <row r="2" spans="1:10">
      <c r="E2" s="80"/>
      <c r="F2" s="80"/>
      <c r="G2" s="95" t="s">
        <v>39</v>
      </c>
      <c r="H2" s="95"/>
    </row>
    <row r="4" spans="1:10">
      <c r="B4" s="6" t="s">
        <v>40</v>
      </c>
      <c r="C4" s="34">
        <v>4</v>
      </c>
      <c r="D4" s="35"/>
      <c r="E4" s="36" t="s">
        <v>41</v>
      </c>
      <c r="F4" s="5"/>
      <c r="G4" s="1"/>
      <c r="H4" s="1"/>
    </row>
    <row r="5" spans="1:10">
      <c r="B5" s="6"/>
      <c r="C5" s="37"/>
      <c r="D5" s="35"/>
      <c r="E5" s="36"/>
      <c r="F5" s="5"/>
      <c r="G5" s="1"/>
      <c r="H5" s="1"/>
    </row>
    <row r="6" spans="1:10">
      <c r="A6" s="6"/>
      <c r="C6" s="37"/>
      <c r="D6" s="35"/>
      <c r="E6" s="1"/>
      <c r="F6" s="1"/>
      <c r="G6" s="1"/>
      <c r="H6" s="1"/>
    </row>
    <row r="7" spans="1:10">
      <c r="A7" s="38"/>
      <c r="B7" s="38"/>
      <c r="C7" s="39"/>
      <c r="D7" s="40"/>
      <c r="E7" s="41" t="s">
        <v>15</v>
      </c>
      <c r="F7" s="42">
        <f>SUM(H10:H11)</f>
        <v>0</v>
      </c>
      <c r="G7" s="43"/>
      <c r="H7" s="43"/>
    </row>
    <row r="8" spans="1:10" ht="12.75" customHeight="1">
      <c r="A8" s="43"/>
      <c r="B8" s="38"/>
      <c r="C8" s="44"/>
      <c r="D8" s="45"/>
      <c r="E8" s="43"/>
      <c r="F8" s="43"/>
      <c r="G8" s="43"/>
      <c r="H8" s="43"/>
    </row>
    <row r="9" spans="1:10" s="49" customFormat="1" ht="43.15" customHeight="1">
      <c r="A9" s="46" t="s">
        <v>42</v>
      </c>
      <c r="B9" s="46" t="s">
        <v>43</v>
      </c>
      <c r="C9" s="58" t="s">
        <v>44</v>
      </c>
      <c r="D9" s="48" t="s">
        <v>45</v>
      </c>
      <c r="E9" s="46" t="s">
        <v>46</v>
      </c>
      <c r="F9" s="46" t="s">
        <v>47</v>
      </c>
      <c r="G9" s="46" t="s">
        <v>48</v>
      </c>
      <c r="H9" s="46" t="s">
        <v>49</v>
      </c>
    </row>
    <row r="10" spans="1:10" s="49" customFormat="1" ht="70.150000000000006" customHeight="1">
      <c r="A10" s="50">
        <v>1</v>
      </c>
      <c r="B10" s="51" t="s">
        <v>57</v>
      </c>
      <c r="C10" s="52">
        <v>70</v>
      </c>
      <c r="D10" s="53" t="s">
        <v>50</v>
      </c>
      <c r="E10" s="54"/>
      <c r="F10" s="54"/>
      <c r="G10" s="55"/>
      <c r="H10" s="56">
        <f>ROUND(ROUND(C10,2)*ROUND(G10,2),2)</f>
        <v>0</v>
      </c>
    </row>
    <row r="11" spans="1:10" s="49" customFormat="1" ht="70.150000000000006" customHeight="1">
      <c r="A11" s="50">
        <v>2</v>
      </c>
      <c r="B11" s="51" t="s">
        <v>78</v>
      </c>
      <c r="C11" s="52">
        <v>70</v>
      </c>
      <c r="D11" s="53" t="s">
        <v>50</v>
      </c>
      <c r="E11" s="54"/>
      <c r="F11" s="54"/>
      <c r="G11" s="55"/>
      <c r="H11" s="56">
        <f>ROUND(ROUND(C11,2)*ROUND(G11,2),2)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E10" sqref="E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3" customWidth="1"/>
    <col min="4" max="4" width="9.5703125" style="31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30" t="str">
        <f>'Informacje ogólne'!C4</f>
        <v>DFP.271.164.2018.AM</v>
      </c>
      <c r="C1" s="7"/>
      <c r="H1" s="32" t="s">
        <v>38</v>
      </c>
      <c r="I1" s="32"/>
      <c r="J1" s="32"/>
    </row>
    <row r="2" spans="1:10">
      <c r="E2" s="80"/>
      <c r="F2" s="80"/>
      <c r="G2" s="95" t="s">
        <v>39</v>
      </c>
      <c r="H2" s="95"/>
    </row>
    <row r="4" spans="1:10">
      <c r="B4" s="6" t="s">
        <v>40</v>
      </c>
      <c r="C4" s="34">
        <v>5</v>
      </c>
      <c r="D4" s="35"/>
      <c r="E4" s="36" t="s">
        <v>41</v>
      </c>
      <c r="F4" s="5"/>
      <c r="G4" s="1"/>
      <c r="H4" s="1"/>
    </row>
    <row r="5" spans="1:10">
      <c r="B5" s="6"/>
      <c r="C5" s="37"/>
      <c r="D5" s="35"/>
      <c r="E5" s="36"/>
      <c r="F5" s="5"/>
      <c r="G5" s="1"/>
      <c r="H5" s="1"/>
    </row>
    <row r="6" spans="1:10">
      <c r="A6" s="6"/>
      <c r="C6" s="37"/>
      <c r="D6" s="35"/>
      <c r="E6" s="1"/>
      <c r="F6" s="1"/>
      <c r="G6" s="1"/>
      <c r="H6" s="1"/>
    </row>
    <row r="7" spans="1:10">
      <c r="A7" s="38"/>
      <c r="B7" s="38"/>
      <c r="C7" s="39"/>
      <c r="D7" s="40"/>
      <c r="E7" s="41" t="s">
        <v>15</v>
      </c>
      <c r="F7" s="42">
        <f>SUM(H10:H10)</f>
        <v>0</v>
      </c>
      <c r="G7" s="43"/>
      <c r="H7" s="43"/>
    </row>
    <row r="8" spans="1:10" ht="12.75" customHeight="1">
      <c r="A8" s="43"/>
      <c r="B8" s="38"/>
      <c r="C8" s="44"/>
      <c r="D8" s="45"/>
      <c r="E8" s="43"/>
      <c r="F8" s="43"/>
      <c r="G8" s="43"/>
      <c r="H8" s="43"/>
    </row>
    <row r="9" spans="1:10" s="49" customFormat="1" ht="43.15" customHeight="1">
      <c r="A9" s="46" t="s">
        <v>42</v>
      </c>
      <c r="B9" s="46" t="s">
        <v>43</v>
      </c>
      <c r="C9" s="58" t="s">
        <v>44</v>
      </c>
      <c r="D9" s="48" t="s">
        <v>45</v>
      </c>
      <c r="E9" s="46" t="s">
        <v>46</v>
      </c>
      <c r="F9" s="46" t="s">
        <v>47</v>
      </c>
      <c r="G9" s="46" t="s">
        <v>48</v>
      </c>
      <c r="H9" s="46" t="s">
        <v>49</v>
      </c>
    </row>
    <row r="10" spans="1:10" s="49" customFormat="1" ht="113.25" customHeight="1">
      <c r="A10" s="50">
        <v>1</v>
      </c>
      <c r="B10" s="51" t="s">
        <v>58</v>
      </c>
      <c r="C10" s="52">
        <v>2000</v>
      </c>
      <c r="D10" s="53" t="s">
        <v>50</v>
      </c>
      <c r="E10" s="54"/>
      <c r="F10" s="54"/>
      <c r="G10" s="55"/>
      <c r="H10" s="56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1"/>
  <sheetViews>
    <sheetView showGridLines="0" view="pageBreakPreview" topLeftCell="A2" zoomScaleNormal="100" zoomScaleSheetLayoutView="100" zoomScalePageLayoutView="85" workbookViewId="0">
      <selection activeCell="E10" sqref="E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10.42578125" style="33" bestFit="1" customWidth="1"/>
    <col min="4" max="4" width="9.5703125" style="31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30" t="str">
        <f>'Informacje ogólne'!C4</f>
        <v>DFP.271.164.2018.AM</v>
      </c>
      <c r="C1" s="7"/>
      <c r="H1" s="32" t="s">
        <v>38</v>
      </c>
      <c r="I1" s="32"/>
      <c r="J1" s="32"/>
    </row>
    <row r="2" spans="1:10">
      <c r="E2" s="80"/>
      <c r="F2" s="80"/>
      <c r="G2" s="95" t="s">
        <v>39</v>
      </c>
      <c r="H2" s="95"/>
    </row>
    <row r="4" spans="1:10">
      <c r="B4" s="6" t="s">
        <v>40</v>
      </c>
      <c r="C4" s="34">
        <v>6</v>
      </c>
      <c r="D4" s="35"/>
      <c r="E4" s="36" t="s">
        <v>41</v>
      </c>
      <c r="F4" s="5"/>
      <c r="G4" s="1"/>
      <c r="H4" s="1"/>
    </row>
    <row r="5" spans="1:10">
      <c r="B5" s="6"/>
      <c r="C5" s="37"/>
      <c r="D5" s="35"/>
      <c r="E5" s="36"/>
      <c r="F5" s="5"/>
      <c r="G5" s="1"/>
      <c r="H5" s="1"/>
    </row>
    <row r="6" spans="1:10">
      <c r="A6" s="6"/>
      <c r="C6" s="37"/>
      <c r="D6" s="35"/>
      <c r="E6" s="1"/>
      <c r="F6" s="1"/>
      <c r="G6" s="1"/>
      <c r="H6" s="1"/>
    </row>
    <row r="7" spans="1:10">
      <c r="A7" s="38"/>
      <c r="B7" s="38"/>
      <c r="C7" s="39"/>
      <c r="D7" s="40"/>
      <c r="E7" s="41" t="s">
        <v>15</v>
      </c>
      <c r="F7" s="42">
        <f>SUM(H10:H11)</f>
        <v>0</v>
      </c>
      <c r="G7" s="43"/>
      <c r="H7" s="43"/>
    </row>
    <row r="8" spans="1:10" ht="12.75" customHeight="1">
      <c r="A8" s="43"/>
      <c r="B8" s="38"/>
      <c r="C8" s="44"/>
      <c r="D8" s="45"/>
      <c r="E8" s="43"/>
      <c r="F8" s="43"/>
      <c r="G8" s="43"/>
      <c r="H8" s="43"/>
    </row>
    <row r="9" spans="1:10" s="49" customFormat="1" ht="43.15" customHeight="1">
      <c r="A9" s="46" t="s">
        <v>42</v>
      </c>
      <c r="B9" s="46" t="s">
        <v>43</v>
      </c>
      <c r="C9" s="47" t="s">
        <v>44</v>
      </c>
      <c r="D9" s="48" t="s">
        <v>45</v>
      </c>
      <c r="E9" s="46" t="s">
        <v>46</v>
      </c>
      <c r="F9" s="46" t="s">
        <v>47</v>
      </c>
      <c r="G9" s="46" t="s">
        <v>48</v>
      </c>
      <c r="H9" s="46" t="s">
        <v>49</v>
      </c>
    </row>
    <row r="10" spans="1:10" s="49" customFormat="1" ht="43.15" customHeight="1">
      <c r="A10" s="46">
        <v>1</v>
      </c>
      <c r="B10" s="59" t="s">
        <v>59</v>
      </c>
      <c r="C10" s="66">
        <v>50</v>
      </c>
      <c r="D10" s="60" t="s">
        <v>51</v>
      </c>
      <c r="E10" s="46"/>
      <c r="F10" s="46"/>
      <c r="G10" s="46"/>
      <c r="H10" s="61">
        <f>ROUND(ROUND(C10,2)*ROUND(G10,2),2)</f>
        <v>0</v>
      </c>
    </row>
    <row r="11" spans="1:10" s="49" customFormat="1" ht="43.15" customHeight="1">
      <c r="A11" s="46">
        <f>A10+1</f>
        <v>2</v>
      </c>
      <c r="B11" s="59" t="s">
        <v>60</v>
      </c>
      <c r="C11" s="66">
        <v>15</v>
      </c>
      <c r="D11" s="60" t="s">
        <v>51</v>
      </c>
      <c r="E11" s="46"/>
      <c r="F11" s="46"/>
      <c r="G11" s="46"/>
      <c r="H11" s="61">
        <f t="shared" ref="H11" si="0">ROUND(ROUND(C11,2)*ROUND(G11,2),2)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E10" sqref="E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3" customWidth="1"/>
    <col min="4" max="4" width="9.5703125" style="31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30" t="str">
        <f>'Informacje ogólne'!C4</f>
        <v>DFP.271.164.2018.AM</v>
      </c>
      <c r="C1" s="7"/>
      <c r="H1" s="32" t="s">
        <v>38</v>
      </c>
      <c r="I1" s="32"/>
      <c r="J1" s="32"/>
    </row>
    <row r="2" spans="1:10">
      <c r="E2" s="80"/>
      <c r="F2" s="80"/>
      <c r="G2" s="95" t="s">
        <v>39</v>
      </c>
      <c r="H2" s="95"/>
    </row>
    <row r="4" spans="1:10">
      <c r="B4" s="6" t="s">
        <v>40</v>
      </c>
      <c r="C4" s="34">
        <v>7</v>
      </c>
      <c r="D4" s="35"/>
      <c r="E4" s="36" t="s">
        <v>41</v>
      </c>
      <c r="F4" s="5"/>
      <c r="G4" s="1"/>
      <c r="H4" s="1"/>
    </row>
    <row r="5" spans="1:10">
      <c r="B5" s="6"/>
      <c r="C5" s="37"/>
      <c r="D5" s="35"/>
      <c r="E5" s="36"/>
      <c r="F5" s="5"/>
      <c r="G5" s="1"/>
      <c r="H5" s="1"/>
    </row>
    <row r="6" spans="1:10">
      <c r="A6" s="6"/>
      <c r="C6" s="37"/>
      <c r="D6" s="35"/>
      <c r="E6" s="1"/>
      <c r="F6" s="1"/>
      <c r="G6" s="1"/>
      <c r="H6" s="1"/>
    </row>
    <row r="7" spans="1:10">
      <c r="A7" s="38"/>
      <c r="B7" s="38"/>
      <c r="C7" s="39"/>
      <c r="D7" s="40"/>
      <c r="E7" s="41" t="s">
        <v>15</v>
      </c>
      <c r="F7" s="42">
        <f>H10</f>
        <v>0</v>
      </c>
      <c r="G7" s="43"/>
      <c r="H7" s="43"/>
    </row>
    <row r="8" spans="1:10" ht="12.75" customHeight="1">
      <c r="A8" s="43"/>
      <c r="B8" s="38"/>
      <c r="C8" s="44"/>
      <c r="D8" s="45"/>
      <c r="E8" s="43"/>
      <c r="F8" s="43"/>
      <c r="G8" s="43"/>
      <c r="H8" s="43"/>
    </row>
    <row r="9" spans="1:10" s="49" customFormat="1" ht="43.15" customHeight="1">
      <c r="A9" s="46" t="s">
        <v>42</v>
      </c>
      <c r="B9" s="46" t="s">
        <v>43</v>
      </c>
      <c r="C9" s="47" t="s">
        <v>44</v>
      </c>
      <c r="D9" s="48" t="s">
        <v>45</v>
      </c>
      <c r="E9" s="46" t="s">
        <v>46</v>
      </c>
      <c r="F9" s="46" t="s">
        <v>47</v>
      </c>
      <c r="G9" s="46" t="s">
        <v>48</v>
      </c>
      <c r="H9" s="46" t="s">
        <v>49</v>
      </c>
    </row>
    <row r="10" spans="1:10" s="49" customFormat="1" ht="43.15" customHeight="1">
      <c r="A10" s="46">
        <v>1</v>
      </c>
      <c r="B10" s="59" t="s">
        <v>61</v>
      </c>
      <c r="C10" s="67">
        <v>400</v>
      </c>
      <c r="D10" s="60" t="s">
        <v>50</v>
      </c>
      <c r="E10" s="46"/>
      <c r="F10" s="46"/>
      <c r="G10" s="46"/>
      <c r="H10" s="56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Q12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9.85546875" style="7" customWidth="1"/>
    <col min="3" max="3" width="10.7109375" style="33" customWidth="1"/>
    <col min="4" max="4" width="7.28515625" style="31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18.140625" style="7" customWidth="1"/>
    <col min="10" max="10" width="20.7109375" style="7" customWidth="1"/>
    <col min="11" max="11" width="8" style="7" customWidth="1"/>
    <col min="12" max="12" width="15.85546875" style="7" customWidth="1"/>
    <col min="13" max="13" width="15.85546875" style="62" customWidth="1"/>
    <col min="14" max="14" width="15.85546875" style="7" customWidth="1"/>
    <col min="15" max="16" width="14.28515625" style="7" customWidth="1"/>
    <col min="17" max="17" width="15.28515625" style="7" customWidth="1"/>
    <col min="18" max="16384" width="9.140625" style="7"/>
  </cols>
  <sheetData>
    <row r="1" spans="1:17">
      <c r="B1" s="30" t="str">
        <f>'Informacje ogólne'!C4</f>
        <v>DFP.271.164.2018.AM</v>
      </c>
      <c r="C1" s="7"/>
      <c r="G1" s="95" t="s">
        <v>52</v>
      </c>
      <c r="H1" s="95"/>
      <c r="J1" s="32"/>
      <c r="O1" s="32"/>
      <c r="P1" s="32"/>
    </row>
    <row r="2" spans="1:17">
      <c r="E2" s="80"/>
      <c r="F2" s="80"/>
      <c r="G2" s="95" t="s">
        <v>39</v>
      </c>
      <c r="H2" s="95"/>
    </row>
    <row r="4" spans="1:17">
      <c r="B4" s="6" t="s">
        <v>40</v>
      </c>
      <c r="C4" s="34">
        <v>8</v>
      </c>
      <c r="D4" s="35"/>
      <c r="E4" s="36" t="s">
        <v>41</v>
      </c>
      <c r="F4" s="5"/>
      <c r="G4" s="5"/>
      <c r="H4" s="5"/>
      <c r="I4" s="1"/>
      <c r="J4" s="1"/>
      <c r="P4" s="30"/>
    </row>
    <row r="5" spans="1:17">
      <c r="B5" s="6"/>
      <c r="C5" s="37"/>
      <c r="D5" s="35"/>
      <c r="E5" s="36"/>
      <c r="F5" s="5"/>
      <c r="G5" s="5"/>
      <c r="H5" s="5"/>
      <c r="I5" s="1"/>
      <c r="J5" s="1"/>
      <c r="P5" s="30"/>
    </row>
    <row r="6" spans="1:17">
      <c r="A6" s="6"/>
      <c r="C6" s="37"/>
      <c r="D6" s="35"/>
      <c r="E6" s="1"/>
      <c r="F6" s="1"/>
      <c r="G6" s="1"/>
      <c r="H6" s="1"/>
      <c r="I6" s="1"/>
      <c r="J6" s="1"/>
    </row>
    <row r="7" spans="1:17">
      <c r="A7" s="38"/>
      <c r="B7" s="38"/>
      <c r="C7" s="39"/>
      <c r="D7" s="40"/>
      <c r="E7" s="41" t="s">
        <v>15</v>
      </c>
      <c r="F7" s="42">
        <f>SUM(H10:H10)</f>
        <v>0</v>
      </c>
      <c r="G7" s="43"/>
      <c r="H7" s="43"/>
      <c r="M7" s="7"/>
    </row>
    <row r="8" spans="1:17" ht="12.75" customHeight="1">
      <c r="A8" s="43"/>
      <c r="B8" s="38"/>
      <c r="C8" s="44"/>
      <c r="D8" s="45"/>
      <c r="E8" s="43"/>
      <c r="F8" s="43"/>
      <c r="G8" s="43"/>
      <c r="H8" s="43"/>
      <c r="M8" s="7"/>
    </row>
    <row r="9" spans="1:17" s="49" customFormat="1" ht="43.15" customHeight="1">
      <c r="A9" s="46" t="s">
        <v>42</v>
      </c>
      <c r="B9" s="46" t="s">
        <v>43</v>
      </c>
      <c r="C9" s="47" t="s">
        <v>44</v>
      </c>
      <c r="D9" s="48" t="s">
        <v>45</v>
      </c>
      <c r="E9" s="46" t="s">
        <v>46</v>
      </c>
      <c r="F9" s="46" t="s">
        <v>47</v>
      </c>
      <c r="G9" s="46" t="s">
        <v>48</v>
      </c>
      <c r="H9" s="46" t="s">
        <v>49</v>
      </c>
    </row>
    <row r="10" spans="1:17" s="65" customFormat="1" ht="109.5">
      <c r="A10" s="57">
        <v>1</v>
      </c>
      <c r="B10" s="63" t="s">
        <v>80</v>
      </c>
      <c r="C10" s="64">
        <v>200</v>
      </c>
      <c r="D10" s="53" t="s">
        <v>50</v>
      </c>
      <c r="E10" s="54"/>
      <c r="F10" s="54"/>
      <c r="G10" s="55"/>
      <c r="H10" s="56">
        <f t="shared" ref="H10" si="0">ROUND(ROUND(C10,2)*ROUND(G10,2),2)</f>
        <v>0</v>
      </c>
    </row>
    <row r="12" spans="1:17" s="33" customFormat="1">
      <c r="A12" s="7"/>
      <c r="B12" s="7"/>
      <c r="D12" s="31"/>
      <c r="E12" s="7"/>
      <c r="F12" s="7"/>
      <c r="G12" s="7"/>
      <c r="H12" s="7"/>
      <c r="I12" s="7"/>
      <c r="J12" s="7"/>
      <c r="K12" s="7"/>
      <c r="L12" s="7"/>
      <c r="M12" s="62"/>
      <c r="N12" s="7"/>
      <c r="O12" s="7"/>
      <c r="P12" s="7"/>
      <c r="Q12" s="7"/>
    </row>
  </sheetData>
  <mergeCells count="3">
    <mergeCell ref="G1:H1"/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9</vt:i4>
      </vt:variant>
    </vt:vector>
  </HeadingPairs>
  <TitlesOfParts>
    <vt:vector size="18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'część (1)'!Obszar_wydruku</vt:lpstr>
      <vt:lpstr>'część (2)'!Obszar_wydruku</vt:lpstr>
      <vt:lpstr>'część (3)'!Obszar_wydruku</vt:lpstr>
      <vt:lpstr>'część (4)'!Obszar_wydruku</vt:lpstr>
      <vt:lpstr>'część (5)'!Obszar_wydruku</vt:lpstr>
      <vt:lpstr>'część (6)'!Obszar_wydruku</vt:lpstr>
      <vt:lpstr>'część (7)'!Obszar_wydruku</vt:lpstr>
      <vt:lpstr>'część (8)'!Obszar_wydruku</vt:lpstr>
      <vt:lpstr>'Informacje ogólne'!Obszar_wydruku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Chwiejczak</dc:creator>
  <cp:lastModifiedBy>Anna Matys</cp:lastModifiedBy>
  <cp:lastPrinted>2018-09-12T11:31:33Z</cp:lastPrinted>
  <dcterms:created xsi:type="dcterms:W3CDTF">2018-08-13T06:13:53Z</dcterms:created>
  <dcterms:modified xsi:type="dcterms:W3CDTF">2018-09-12T11:31:45Z</dcterms:modified>
</cp:coreProperties>
</file>