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kowalczyk\Documents\_53 materiały ortopedyczne\pytania\"/>
    </mc:Choice>
  </mc:AlternateContent>
  <bookViews>
    <workbookView xWindow="0" yWindow="0" windowWidth="28800" windowHeight="11730" activeTab="2"/>
  </bookViews>
  <sheets>
    <sheet name="formularz_oferty" sheetId="1" r:id="rId1"/>
    <sheet name="część_(1)" sheetId="2" r:id="rId2"/>
    <sheet name="część_(2)" sheetId="3" r:id="rId3"/>
    <sheet name="część_(3)" sheetId="4" r:id="rId4"/>
    <sheet name="część_(4)" sheetId="5" r:id="rId5"/>
    <sheet name="część_(5)" sheetId="6" r:id="rId6"/>
    <sheet name="część_(6)" sheetId="7" r:id="rId7"/>
    <sheet name="część_(7)" sheetId="8" r:id="rId8"/>
    <sheet name="część_(8)" sheetId="9" r:id="rId9"/>
    <sheet name="część_(9)" sheetId="10" r:id="rId10"/>
    <sheet name="część_(10)" sheetId="11" r:id="rId11"/>
    <sheet name="część_(11)" sheetId="12" r:id="rId12"/>
    <sheet name="część_(12)" sheetId="13" r:id="rId13"/>
    <sheet name="część_(13)" sheetId="14" r:id="rId14"/>
    <sheet name="część_(14)" sheetId="15" r:id="rId15"/>
    <sheet name="część_(15)" sheetId="16" r:id="rId16"/>
    <sheet name="część_(16)" sheetId="17" r:id="rId17"/>
    <sheet name="część_(17)" sheetId="18" r:id="rId18"/>
    <sheet name="część_(18)" sheetId="19" r:id="rId19"/>
    <sheet name="część_(19)" sheetId="20" r:id="rId20"/>
    <sheet name="część_(20)" sheetId="21" r:id="rId21"/>
    <sheet name="część_(21)" sheetId="22" r:id="rId22"/>
    <sheet name="część_(22)" sheetId="23" r:id="rId23"/>
    <sheet name="część_(23)" sheetId="24" r:id="rId24"/>
    <sheet name="część_(24)" sheetId="25" r:id="rId25"/>
    <sheet name="część_(25)" sheetId="26" r:id="rId26"/>
    <sheet name="część_(26)" sheetId="27" r:id="rId27"/>
    <sheet name="część_(27)" sheetId="28" r:id="rId28"/>
    <sheet name="część_(28)" sheetId="29" r:id="rId29"/>
    <sheet name="część_(29)" sheetId="30" r:id="rId30"/>
    <sheet name="część_(30)" sheetId="31" r:id="rId31"/>
    <sheet name="część_(31)" sheetId="32" r:id="rId32"/>
    <sheet name="część_(32)" sheetId="33" r:id="rId33"/>
    <sheet name="część_(33)" sheetId="34" r:id="rId34"/>
    <sheet name="część_(34)" sheetId="35" r:id="rId35"/>
    <sheet name="część_(35)" sheetId="36" r:id="rId36"/>
    <sheet name="część_(36)" sheetId="37" r:id="rId37"/>
    <sheet name="część_(37)" sheetId="38" r:id="rId38"/>
    <sheet name="część_(38)" sheetId="39" r:id="rId39"/>
  </sheets>
  <definedNames>
    <definedName name="_xlnm.Print_Area" localSheetId="1">'część_(1)'!$A$1:$H$19</definedName>
    <definedName name="_xlnm.Print_Area" localSheetId="0">formularz_oferty!$A$1:$E$89</definedName>
  </definedNames>
  <calcPr calcId="162913"/>
</workbook>
</file>

<file path=xl/calcChain.xml><?xml version="1.0" encoding="utf-8"?>
<calcChain xmlns="http://schemas.openxmlformats.org/spreadsheetml/2006/main">
  <c r="B1" i="8" l="1"/>
  <c r="B1" i="7"/>
  <c r="C51" i="1"/>
  <c r="C49" i="1"/>
  <c r="C48" i="1"/>
  <c r="C47" i="1"/>
  <c r="C46" i="1"/>
  <c r="C45" i="1"/>
  <c r="H8" i="39"/>
  <c r="F5" i="39"/>
  <c r="C58" i="1" s="1"/>
  <c r="H10" i="38"/>
  <c r="H9" i="38"/>
  <c r="H8" i="38"/>
  <c r="H12" i="37"/>
  <c r="H11" i="37"/>
  <c r="H10" i="37"/>
  <c r="H9" i="37"/>
  <c r="A9" i="37"/>
  <c r="H8" i="37"/>
  <c r="H17" i="36"/>
  <c r="H16" i="36"/>
  <c r="H15" i="36"/>
  <c r="H14" i="36"/>
  <c r="H13" i="36"/>
  <c r="H12" i="36"/>
  <c r="H11" i="36"/>
  <c r="F5" i="36" s="1"/>
  <c r="C55" i="1" s="1"/>
  <c r="H10" i="36"/>
  <c r="H9" i="36"/>
  <c r="H8" i="35"/>
  <c r="F5" i="35" s="1"/>
  <c r="C54" i="1" s="1"/>
  <c r="H13" i="34"/>
  <c r="H12" i="34"/>
  <c r="H11" i="34"/>
  <c r="H10" i="34"/>
  <c r="H9" i="34"/>
  <c r="H15" i="33"/>
  <c r="H14" i="33"/>
  <c r="H13" i="33"/>
  <c r="H12" i="33"/>
  <c r="H11" i="33"/>
  <c r="H10" i="33"/>
  <c r="H9" i="33"/>
  <c r="H19" i="32"/>
  <c r="H18" i="32"/>
  <c r="H17" i="32"/>
  <c r="H16" i="32"/>
  <c r="H15" i="32"/>
  <c r="H13" i="32"/>
  <c r="H12" i="32"/>
  <c r="H11" i="32"/>
  <c r="H10" i="32"/>
  <c r="F5" i="32" s="1"/>
  <c r="H9" i="32"/>
  <c r="H12" i="31"/>
  <c r="H11" i="31"/>
  <c r="H10" i="31"/>
  <c r="H9" i="31"/>
  <c r="H10" i="30"/>
  <c r="H9" i="30"/>
  <c r="H8" i="30"/>
  <c r="H9" i="29"/>
  <c r="F5" i="29" s="1"/>
  <c r="H30" i="28"/>
  <c r="H29" i="28"/>
  <c r="H28" i="28"/>
  <c r="H27" i="28"/>
  <c r="H26" i="28"/>
  <c r="H25" i="28"/>
  <c r="H24" i="28"/>
  <c r="H23" i="28"/>
  <c r="H22" i="28"/>
  <c r="H21" i="28"/>
  <c r="H20" i="28"/>
  <c r="H19" i="28"/>
  <c r="H18" i="28"/>
  <c r="H17" i="28"/>
  <c r="H16" i="28"/>
  <c r="H15" i="28"/>
  <c r="H14" i="28"/>
  <c r="H13" i="28"/>
  <c r="H12" i="28"/>
  <c r="F5" i="28" s="1"/>
  <c r="H11" i="28"/>
  <c r="H10" i="28"/>
  <c r="H9" i="28"/>
  <c r="H19" i="27"/>
  <c r="H18" i="27"/>
  <c r="H17" i="27"/>
  <c r="H16" i="27"/>
  <c r="H15" i="27"/>
  <c r="H14" i="27"/>
  <c r="H13" i="27"/>
  <c r="H12" i="27"/>
  <c r="H11" i="27"/>
  <c r="H10" i="27"/>
  <c r="H9" i="27"/>
  <c r="F5" i="27"/>
  <c r="H78" i="26"/>
  <c r="H77" i="26"/>
  <c r="H76" i="26"/>
  <c r="H75" i="26"/>
  <c r="H74" i="26"/>
  <c r="H73" i="26"/>
  <c r="H71" i="26"/>
  <c r="H70" i="26"/>
  <c r="H68" i="26"/>
  <c r="H67" i="26"/>
  <c r="H66" i="26"/>
  <c r="H64" i="26"/>
  <c r="H63" i="26"/>
  <c r="H62" i="26"/>
  <c r="H61" i="26"/>
  <c r="H60" i="26"/>
  <c r="H59" i="26"/>
  <c r="H57" i="26"/>
  <c r="H56" i="26"/>
  <c r="H55" i="26"/>
  <c r="H54" i="26"/>
  <c r="H53" i="26"/>
  <c r="H52" i="26"/>
  <c r="H51" i="26"/>
  <c r="H50" i="26"/>
  <c r="H49" i="26"/>
  <c r="H48" i="26"/>
  <c r="H47" i="26"/>
  <c r="H46" i="26"/>
  <c r="H45" i="26"/>
  <c r="H44" i="26"/>
  <c r="H43" i="26"/>
  <c r="H42" i="26"/>
  <c r="H41" i="26"/>
  <c r="H39" i="26"/>
  <c r="H38" i="26"/>
  <c r="H37" i="26"/>
  <c r="H36" i="26"/>
  <c r="H35" i="26"/>
  <c r="H34" i="26"/>
  <c r="H33" i="26"/>
  <c r="H32" i="26"/>
  <c r="H31" i="26"/>
  <c r="H30" i="26"/>
  <c r="H29" i="26"/>
  <c r="H27" i="26"/>
  <c r="H26" i="26"/>
  <c r="H25" i="26"/>
  <c r="H24" i="26"/>
  <c r="H23" i="26"/>
  <c r="H22" i="26"/>
  <c r="H21" i="26"/>
  <c r="H20" i="26"/>
  <c r="H19" i="26"/>
  <c r="H18" i="26"/>
  <c r="H17" i="26"/>
  <c r="H16" i="26"/>
  <c r="H15" i="26"/>
  <c r="H14" i="26"/>
  <c r="H13" i="26"/>
  <c r="F5" i="26" s="1"/>
  <c r="H12" i="26"/>
  <c r="H11" i="26"/>
  <c r="H10" i="26"/>
  <c r="H15" i="25"/>
  <c r="H14" i="25"/>
  <c r="H13" i="25"/>
  <c r="H12" i="25"/>
  <c r="F5" i="25" s="1"/>
  <c r="C44" i="1" s="1"/>
  <c r="H10" i="25"/>
  <c r="H88" i="24"/>
  <c r="H87" i="24"/>
  <c r="H86" i="24"/>
  <c r="H85" i="24"/>
  <c r="H84" i="24"/>
  <c r="H83" i="24"/>
  <c r="H82" i="24"/>
  <c r="H81" i="24"/>
  <c r="H80" i="24"/>
  <c r="H79" i="24"/>
  <c r="H78" i="24"/>
  <c r="H77" i="24"/>
  <c r="H75" i="24"/>
  <c r="H74" i="24"/>
  <c r="H73" i="24"/>
  <c r="H72" i="24"/>
  <c r="H71" i="24"/>
  <c r="H70" i="24"/>
  <c r="H69" i="24"/>
  <c r="H68" i="24"/>
  <c r="H66" i="24"/>
  <c r="H65" i="24"/>
  <c r="H64" i="24"/>
  <c r="H63" i="24"/>
  <c r="H62" i="24"/>
  <c r="H61" i="24"/>
  <c r="H60" i="24"/>
  <c r="H59" i="24"/>
  <c r="H57" i="24"/>
  <c r="H56" i="24"/>
  <c r="H55" i="24"/>
  <c r="H54" i="24"/>
  <c r="H53" i="24"/>
  <c r="H52" i="24"/>
  <c r="H51" i="24"/>
  <c r="H49" i="24"/>
  <c r="H48" i="24"/>
  <c r="H47" i="24"/>
  <c r="H46" i="24"/>
  <c r="H45" i="24"/>
  <c r="H44" i="24"/>
  <c r="H43" i="24"/>
  <c r="H42" i="24"/>
  <c r="H41" i="24"/>
  <c r="H40" i="24"/>
  <c r="H38" i="24"/>
  <c r="H37" i="24"/>
  <c r="H36" i="24"/>
  <c r="H35" i="24"/>
  <c r="H34" i="24"/>
  <c r="H33" i="24"/>
  <c r="H32" i="24"/>
  <c r="H31" i="24"/>
  <c r="H30" i="24"/>
  <c r="H29" i="24"/>
  <c r="H28" i="24"/>
  <c r="H27" i="24"/>
  <c r="H25" i="24"/>
  <c r="H24" i="24"/>
  <c r="H23" i="24"/>
  <c r="H22" i="24"/>
  <c r="H21" i="24"/>
  <c r="H20" i="24"/>
  <c r="H19" i="24"/>
  <c r="H17" i="24"/>
  <c r="H16" i="24"/>
  <c r="H15" i="24"/>
  <c r="H14" i="24"/>
  <c r="H13" i="24"/>
  <c r="H12" i="24"/>
  <c r="H11" i="24"/>
  <c r="H10" i="24"/>
  <c r="H14" i="23"/>
  <c r="H13" i="23"/>
  <c r="H12" i="23"/>
  <c r="H11" i="23"/>
  <c r="H10" i="23"/>
  <c r="H9" i="23"/>
  <c r="H22" i="22"/>
  <c r="H21" i="22"/>
  <c r="H20" i="22"/>
  <c r="H19" i="22"/>
  <c r="H18" i="22"/>
  <c r="H17" i="22"/>
  <c r="H16" i="22"/>
  <c r="H15" i="22"/>
  <c r="H14" i="22"/>
  <c r="H13" i="22"/>
  <c r="H12" i="22"/>
  <c r="H11" i="22"/>
  <c r="H10" i="22"/>
  <c r="H9" i="22"/>
  <c r="H14" i="21"/>
  <c r="H13" i="21"/>
  <c r="H12" i="21"/>
  <c r="H11" i="21"/>
  <c r="H10" i="21"/>
  <c r="H9" i="21"/>
  <c r="F5" i="21"/>
  <c r="C40" i="1" s="1"/>
  <c r="H16" i="20"/>
  <c r="H15" i="20"/>
  <c r="H14" i="20"/>
  <c r="H12" i="20"/>
  <c r="F5" i="20" s="1"/>
  <c r="C39" i="1" s="1"/>
  <c r="H11" i="20"/>
  <c r="H10" i="20"/>
  <c r="H15" i="19"/>
  <c r="H14" i="19"/>
  <c r="H13" i="19"/>
  <c r="H12" i="19"/>
  <c r="H11" i="19"/>
  <c r="H10" i="19"/>
  <c r="F5" i="19" s="1"/>
  <c r="C38" i="1" s="1"/>
  <c r="H9" i="19"/>
  <c r="H8" i="19"/>
  <c r="H10" i="18"/>
  <c r="H9" i="18"/>
  <c r="F5" i="18" s="1"/>
  <c r="C37" i="1" s="1"/>
  <c r="H13" i="17"/>
  <c r="H12" i="17"/>
  <c r="H11" i="17"/>
  <c r="H10" i="17"/>
  <c r="H9" i="17"/>
  <c r="H8" i="17"/>
  <c r="H99" i="16"/>
  <c r="H64" i="16"/>
  <c r="H32" i="16"/>
  <c r="H9" i="16"/>
  <c r="H13" i="15"/>
  <c r="H12" i="15"/>
  <c r="H11" i="15"/>
  <c r="H10" i="15"/>
  <c r="H9" i="15"/>
  <c r="H41" i="14"/>
  <c r="H39" i="14"/>
  <c r="H38" i="14"/>
  <c r="H37" i="14"/>
  <c r="H36" i="14"/>
  <c r="H34" i="14"/>
  <c r="H33" i="14"/>
  <c r="H32" i="14"/>
  <c r="H31" i="14"/>
  <c r="H30" i="14"/>
  <c r="H29" i="14"/>
  <c r="H28" i="14"/>
  <c r="H27" i="14"/>
  <c r="H26" i="14"/>
  <c r="H24" i="14"/>
  <c r="H23" i="14"/>
  <c r="H21" i="14"/>
  <c r="H20" i="14"/>
  <c r="H18" i="14"/>
  <c r="H17" i="14"/>
  <c r="H16" i="14"/>
  <c r="H15" i="14"/>
  <c r="H14" i="14"/>
  <c r="E9" i="14" s="1"/>
  <c r="F9" i="14" s="1"/>
  <c r="F5" i="14" s="1"/>
  <c r="C33" i="1" s="1"/>
  <c r="E10" i="14"/>
  <c r="F10" i="14" s="1"/>
  <c r="H12" i="13"/>
  <c r="H11" i="13"/>
  <c r="H10" i="13"/>
  <c r="H34" i="12"/>
  <c r="H33" i="12"/>
  <c r="H32" i="12"/>
  <c r="H31" i="12"/>
  <c r="H30" i="12"/>
  <c r="H29" i="12"/>
  <c r="H28" i="12"/>
  <c r="H27" i="12"/>
  <c r="H26" i="12"/>
  <c r="H25" i="12"/>
  <c r="H24" i="12"/>
  <c r="H23" i="12"/>
  <c r="H22" i="12"/>
  <c r="H21" i="12"/>
  <c r="H20" i="12"/>
  <c r="H19" i="12"/>
  <c r="H18" i="12"/>
  <c r="H16" i="12"/>
  <c r="H15" i="12"/>
  <c r="H14" i="12"/>
  <c r="H13" i="12"/>
  <c r="H12" i="11"/>
  <c r="H11" i="11"/>
  <c r="H10" i="11"/>
  <c r="E8" i="11" s="1"/>
  <c r="F8" i="11" s="1"/>
  <c r="F5" i="11" s="1"/>
  <c r="C30" i="1" s="1"/>
  <c r="H23" i="10"/>
  <c r="H21" i="10"/>
  <c r="H20" i="10"/>
  <c r="H19" i="10"/>
  <c r="H17" i="10"/>
  <c r="H16" i="10"/>
  <c r="H15" i="10"/>
  <c r="H14" i="10"/>
  <c r="E11" i="10"/>
  <c r="F11" i="10" s="1"/>
  <c r="H13" i="9"/>
  <c r="H12" i="9"/>
  <c r="H11" i="9"/>
  <c r="H10" i="9"/>
  <c r="H12" i="8"/>
  <c r="H11" i="8"/>
  <c r="H10" i="8"/>
  <c r="H9" i="8"/>
  <c r="H15" i="7"/>
  <c r="H14" i="7"/>
  <c r="H13" i="7"/>
  <c r="H12" i="7"/>
  <c r="H11" i="7"/>
  <c r="H10" i="7"/>
  <c r="H9" i="7"/>
  <c r="H15" i="6"/>
  <c r="H14" i="6"/>
  <c r="H13" i="6"/>
  <c r="H12" i="6"/>
  <c r="H11" i="6"/>
  <c r="H10" i="6"/>
  <c r="F5" i="6" s="1"/>
  <c r="C25" i="1" s="1"/>
  <c r="H9" i="6"/>
  <c r="H11" i="5"/>
  <c r="H10" i="5"/>
  <c r="H9" i="5"/>
  <c r="H18" i="4"/>
  <c r="H17" i="4"/>
  <c r="H16" i="4"/>
  <c r="H15" i="4"/>
  <c r="H14" i="4"/>
  <c r="H13" i="4"/>
  <c r="H12" i="4"/>
  <c r="H11" i="4"/>
  <c r="H10" i="4"/>
  <c r="H9" i="4"/>
  <c r="H15" i="3"/>
  <c r="H14" i="3"/>
  <c r="H13" i="3"/>
  <c r="H12" i="3"/>
  <c r="H11" i="3"/>
  <c r="H10" i="3"/>
  <c r="H9" i="3"/>
  <c r="H15" i="2"/>
  <c r="H14" i="2"/>
  <c r="H13" i="2"/>
  <c r="H12" i="2"/>
  <c r="H11" i="2"/>
  <c r="H10" i="2"/>
  <c r="H9" i="2"/>
  <c r="F5" i="2" s="1"/>
  <c r="C21" i="1" s="1"/>
  <c r="F5" i="9" l="1"/>
  <c r="C28" i="1" s="1"/>
  <c r="F5" i="4"/>
  <c r="C23" i="1" s="1"/>
  <c r="F5" i="8"/>
  <c r="C27" i="1" s="1"/>
  <c r="E10" i="12"/>
  <c r="F10" i="12" s="1"/>
  <c r="F5" i="12" s="1"/>
  <c r="C31" i="1" s="1"/>
  <c r="F5" i="16"/>
  <c r="C35" i="1" s="1"/>
  <c r="F5" i="23"/>
  <c r="C42" i="1" s="1"/>
  <c r="F5" i="30"/>
  <c r="F5" i="34"/>
  <c r="C53" i="1" s="1"/>
  <c r="F5" i="38"/>
  <c r="C57" i="1" s="1"/>
  <c r="F5" i="5"/>
  <c r="C24" i="1" s="1"/>
  <c r="F5" i="17"/>
  <c r="C36" i="1" s="1"/>
  <c r="F5" i="24"/>
  <c r="C43" i="1" s="1"/>
  <c r="F5" i="31"/>
  <c r="C50" i="1" s="1"/>
  <c r="F5" i="3"/>
  <c r="C22" i="1" s="1"/>
  <c r="F5" i="7"/>
  <c r="C26" i="1" s="1"/>
  <c r="E9" i="10"/>
  <c r="F9" i="10" s="1"/>
  <c r="F5" i="10" s="1"/>
  <c r="C29" i="1" s="1"/>
  <c r="E10" i="10"/>
  <c r="F10" i="10" s="1"/>
  <c r="E8" i="13"/>
  <c r="F8" i="13" s="1"/>
  <c r="F5" i="13" s="1"/>
  <c r="C32" i="1" s="1"/>
  <c r="F5" i="15"/>
  <c r="C34" i="1" s="1"/>
  <c r="F5" i="22"/>
  <c r="C41" i="1" s="1"/>
  <c r="F5" i="33"/>
  <c r="C52" i="1" s="1"/>
  <c r="F5" i="37"/>
  <c r="C56" i="1" s="1"/>
</calcChain>
</file>

<file path=xl/sharedStrings.xml><?xml version="1.0" encoding="utf-8"?>
<sst xmlns="http://schemas.openxmlformats.org/spreadsheetml/2006/main" count="2230" uniqueCount="739">
  <si>
    <t>Załącznik nr 1 do specyfikacji</t>
  </si>
  <si>
    <t>FORMULARZ OFERTY</t>
  </si>
  <si>
    <t>Numer sprawy</t>
  </si>
  <si>
    <t>DFP.271.53.2019.KK</t>
  </si>
  <si>
    <t>Nazwa zamówienia</t>
  </si>
  <si>
    <t xml:space="preserve">Dostawa materiałów do zabiegów ortopedycznych </t>
  </si>
  <si>
    <t>nazwa Wykonawcy:</t>
  </si>
  <si>
    <t>adres (siedziba) Wykonawcy:</t>
  </si>
  <si>
    <t>województwo:</t>
  </si>
  <si>
    <t>NIP</t>
  </si>
  <si>
    <t>REGON</t>
  </si>
  <si>
    <t>osoba do kontaktu</t>
  </si>
  <si>
    <t>telefon</t>
  </si>
  <si>
    <t>faks</t>
  </si>
  <si>
    <t>email</t>
  </si>
  <si>
    <t>1.</t>
  </si>
  <si>
    <t>Oferujemy wykonanie całego przedmiotu zamówienia (w danej części) za cenę:</t>
  </si>
  <si>
    <t>Numer części</t>
  </si>
  <si>
    <t>Cena brutto:</t>
  </si>
  <si>
    <t>część 1</t>
  </si>
  <si>
    <t>część 2</t>
  </si>
  <si>
    <t>część 3</t>
  </si>
  <si>
    <t>część 4</t>
  </si>
  <si>
    <t>część 5</t>
  </si>
  <si>
    <t>część 6</t>
  </si>
  <si>
    <t>część 7</t>
  </si>
  <si>
    <t>część 8</t>
  </si>
  <si>
    <t>część 9</t>
  </si>
  <si>
    <t>część 10</t>
  </si>
  <si>
    <t>część 11</t>
  </si>
  <si>
    <t>część 12</t>
  </si>
  <si>
    <t>część 13</t>
  </si>
  <si>
    <t>część 14</t>
  </si>
  <si>
    <t>część 15</t>
  </si>
  <si>
    <t>część 16</t>
  </si>
  <si>
    <t>część 17</t>
  </si>
  <si>
    <t>część 18</t>
  </si>
  <si>
    <t>część 19</t>
  </si>
  <si>
    <t>część 20</t>
  </si>
  <si>
    <t>część 21</t>
  </si>
  <si>
    <t>część 22</t>
  </si>
  <si>
    <t>część 23</t>
  </si>
  <si>
    <t>część 24</t>
  </si>
  <si>
    <t>część 25</t>
  </si>
  <si>
    <t>część 26</t>
  </si>
  <si>
    <t>część 27</t>
  </si>
  <si>
    <t>część 28</t>
  </si>
  <si>
    <t>część 29</t>
  </si>
  <si>
    <t>część 30</t>
  </si>
  <si>
    <t>część 31</t>
  </si>
  <si>
    <t>część 32</t>
  </si>
  <si>
    <t>część 33</t>
  </si>
  <si>
    <t>część 34</t>
  </si>
  <si>
    <t>część 35</t>
  </si>
  <si>
    <t>część 36</t>
  </si>
  <si>
    <t>część 37</t>
  </si>
  <si>
    <t>część 38</t>
  </si>
  <si>
    <t>2.</t>
  </si>
  <si>
    <r>
      <t xml:space="preserve">Oświadczam, że wybór niniejszej oferty będzie prowadził do powstania u Zamawiającego obowiązku podatkowego zgodnie z przepisami o podatku od towarów i usług w zakresie*: …………………….
………………………………………………………………………………………………………
</t>
    </r>
    <r>
      <rPr>
        <i/>
        <sz val="10"/>
        <color rgb="FF000000"/>
        <rFont val="Times New Roman"/>
        <family val="1"/>
        <charset val="238"/>
      </rPr>
      <t>*Jeżeli wykonawca nie poda powyższej informacji to Zamawiający przyjmie, że wybór oferty nie będzie prowadził do powstania u Zamawiającego obowiązku podatkowego zgodnie z przepisami o podatku od towarów i usług.</t>
    </r>
  </si>
  <si>
    <t>3.</t>
  </si>
  <si>
    <t>Oświadczamy, że termin płatności wynosi 60 dni.</t>
  </si>
  <si>
    <t>4.</t>
  </si>
  <si>
    <t>Oświadczamy, że zamówienie będziemy wykonywać do czasu wyczerpania kwoty wynagrodzenia umownego, nie dłużej jednak niż przez 24 miesiące od dnia zawarcia umowy.</t>
  </si>
  <si>
    <t>5.</t>
  </si>
  <si>
    <t>Oświadczamy, że oferujemy realizację przedmiotu zamówienia zgodnie z zasadami określonymi w specyfikacji istotnych warunków zamówienia wraz z załącznikami.</t>
  </si>
  <si>
    <t>6.</t>
  </si>
  <si>
    <t>Oświadczamy, że oferowane przez nas materiały medyczne są dopuszczone do obrotu i używania na terenie Polski na zasadach określonych w ustawie o wyrobach medycznych. Jednocześnie oświadczamy, że na każdorazowe wezwanie Zamawiającego przedstawimy dokumenty dopuszczające do obrotu i używania na terenie Polski.  (dotyczy wykonawców oferujących wyroby medyczne)</t>
  </si>
  <si>
    <t>7.</t>
  </si>
  <si>
    <t>Oświadczamy, że zapoznaliśmy się ze specyfikacją istotnych warunków zamówienia wraz z jej załącznikami i nie wnosimy do niej zastrzeżeń oraz, że zdobyliśmy konieczne informacje do przygotowania oferty.</t>
  </si>
  <si>
    <t>8.</t>
  </si>
  <si>
    <t>Oświadczamy, że jesteśmy związani niniejszą ofertą przez okres podany w specyfikacji istotnych warunków zamówienia.</t>
  </si>
  <si>
    <t>9.</t>
  </si>
  <si>
    <t>Oświadczamy, ze zapoznaliśmy się z treścią załączonego do specyfikacji wzoru umowy i w przypadku wyboru naszej oferty zawrzemy z zamawiającym  umowę sporządzoną na podstawie tego wzoru.</t>
  </si>
  <si>
    <t>10.</t>
  </si>
  <si>
    <t>Oświadczamy, że zamierzamy powierzyć następujące części zamówienia podwykonawcom i jednocześnie podajemy nazwy (firmy) podwykonawców*:</t>
  </si>
  <si>
    <t>Część zamówienia: .....................................................................................................................................
Nazwa (firma) podwykonawcy: ...................................................................................................................</t>
  </si>
  <si>
    <t>*Jeżeli wykonawca nie poda tych informacji to Zamawiający przyjmie, że wykonawca nie zamierza powierzać żadnej części zamówienia podwykonawcy</t>
  </si>
  <si>
    <t>11.</t>
  </si>
  <si>
    <t>Dane do umowy:</t>
  </si>
  <si>
    <t>Osoby które będą zawierały umowę ze strony Wykonawcy:</t>
  </si>
  <si>
    <t>Imię i nazwisko</t>
  </si>
  <si>
    <t xml:space="preserve">   </t>
  </si>
  <si>
    <t>Osoba(y)  odpowiedzialna za realizację umowy ze strony Wykonawcy</t>
  </si>
  <si>
    <t>Stanowisko</t>
  </si>
  <si>
    <t>Nr telefonu / e-mail</t>
  </si>
  <si>
    <t>Nr konta bankowego do rozliczeń pomiędzy Zamawiającym a Wykonawcy</t>
  </si>
  <si>
    <t>Nazwa i adres banku</t>
  </si>
  <si>
    <t>Załącznik nr 1a</t>
  </si>
  <si>
    <t>Część nr:</t>
  </si>
  <si>
    <t>ARKUSZ CENOWY</t>
  </si>
  <si>
    <t>Poz.</t>
  </si>
  <si>
    <t>Parametry wymagane</t>
  </si>
  <si>
    <t>Ilość</t>
  </si>
  <si>
    <t>jm</t>
  </si>
  <si>
    <t>Nazwa handlowa
Producent</t>
  </si>
  <si>
    <t>Numer katalogowy
(jeżeli istnieje)</t>
  </si>
  <si>
    <t>Cena jednostkowa brutto (elementu)</t>
  </si>
  <si>
    <t>Wartość brutto pozycji</t>
  </si>
  <si>
    <t>System do endoprotezoplastyki krótkotrzpieniowej stawu biodrowego</t>
  </si>
  <si>
    <t>Trzpień tzw. krótki, uniwersalny, osadzany w części przynasadowej kości udowej, w dwóch płaszczyznach posiadający kształt klina, samocentrujący (nie wymagający centralizatora). Wykonany za stopu tytanowego, w 2/3 bliższych pokryty porowatą wykładziną tytanową napylaną próżniowo, bez kołnierza. Produkowany w minimum 10 rozmiarach standardowych oraz dodatkowych 10 z ofsetem lateralnym. Stożek trzpienia 12/14. Możliwość implantacji trzpienia bezcemetowego, cementowanego i przynasadowego przy uzyciu jednego zestawu narzędzi.Trzpień o udokumentowanej ponad 30 letniej historii klinicznej.</t>
  </si>
  <si>
    <t>szt.</t>
  </si>
  <si>
    <t>Trzpień bezcementowy standardowy (opcjonalnie) – możliwość śródoperacyjnego wyboru trzpienia o długości standardowej, w tych samych rozmiarach, osadzanego bezcementowo. Możliwość implantacji trzpienia bezcemetowego, cementowanego i przynasadowego przy uzyciu jednego zestawu narzędzi.Trzpień o udokumentowanej ponad 30 letniej historii klinicznej.</t>
  </si>
  <si>
    <t>Panewka bezcementowa typu press-fit, wykonana ze stopu tytanu o średnicy zewnętrznej od 46-64mm, pokryta porowatą wykładziną tytanową napylaną próżniowo i dodatkową warstwą hydroksyapatytu. Panewka umożliwiająca dodatkową stabilizację śrubami, z otworami na śruby zaślepionymi fabrycznie. Implant panewki dostępny w dwóch wersjach: hemisferycznej i z nadbudową zapobiegającą zwichnięciom (okap min 10 st). Panewka musi stanowić jednolitą całość.</t>
  </si>
  <si>
    <t>Wkładka panewkowa ceramiczna symetryczna do artykulacji ceramika/ceramika wykonane z materiału Biolox Delta pasujące do głów  28, 32, 36mm</t>
  </si>
  <si>
    <t>Panewka tytanowa o makrostrukturze ząbków o różnym nachyleniu ułatwiającej pierwotną stabilizację. Panewka przystosowana wyłącznie do wkładów polietylenowych, zaopatrzona w dwa bolce stabilizujące w dnie panewki oraz zagłębienie w otworze montażowym w celu centralizacji wkładki lub w wersji z otworami na śruby, w rozmiarach 42-74 mm. Panewka o udokumentowanej ponad 20 letniej historii klinicznej.</t>
  </si>
  <si>
    <t>Wkład panewkowy polietylenowy na głowy rosnące z inklinacją i bez do wybory śródoperacyjnego.</t>
  </si>
  <si>
    <t>Głowa przeznaczona do artykulacji ceramika/ceramika w rozmiarach 28, 32, 36mm wykonane z materiału Biolox Delta w minimum trzech długościach szyjki</t>
  </si>
  <si>
    <t>Dodatkowe wymagania:</t>
  </si>
  <si>
    <t>* Udostępnienie pełnego instrumentarium w tym narzędzia do ewentualnej ekstrakcji elementów oraz zapewnienie kompletnego napędu (wiertarka+piła) wraz z ostrzami do każdego zabiegu.</t>
  </si>
  <si>
    <t>*Instrumentarium wymagane w kontenerach bezobsługowych do sterylizacji</t>
  </si>
  <si>
    <t xml:space="preserve">Ilość </t>
  </si>
  <si>
    <t>Cena jednostkowa brutto</t>
  </si>
  <si>
    <t>Implanty artroskopowe do medycyny sportowej kolano, bark</t>
  </si>
  <si>
    <t>System do rekonstrukcji więzadła przedniego oparty na fiksacji korówkowej za pomocą  podłużnej płytki.  Płytka z  2 otworami wykonana ze stopu tytanu o kształcie prostokata z zaokrąglonymi bokami o dł 12mm stale połączona z pętlą z nici niewchłanialnej dł.min. 50mm pozwalającą na zawieszenie przeszczepu w kanale udowym badź piszczelowym oraz z nici do przeciągnięcia implantu na zewnętrzną korówkę. Pętlą do podciągnięcia przeszczepu z możliwością zmniejszania  długości pętli za pomocą lejców – fiksacja przeszczepu w kanale. Możliwość podciągnięcia  przeszczepu w lini ciągniętego przeszczepu lub przeciwnie do  ciągniętego przeszczepu. Implant w wersji sterylnej pakowany pojedyńczo. Dostępny rónież w wersji do techniki BTB.</t>
  </si>
  <si>
    <t>Drut wiercący z okiem i miarką co 5mm , zakończony ostrym grotem oraz łopatką wiercącą o średnicy 4mm. Na końcu drutu oczko otwarte lub zamknięte do przeciągania nici, sterylny</t>
  </si>
  <si>
    <t>Drut wiercący piszczelowy 2,4x311mm, zakończony wietłem z przodu.</t>
  </si>
  <si>
    <t>System do rekonstrukcji więzadła przedniego oparty na fiksacji korówkowej za pomocą  pętli z nici niewchłanialnej dł.min. 80mm pozwalająca na zawieszenie przeszczepu w kanale udowym badż piszczelowym. Pętla do podciagnięcia przeszczepu z możliwością zmniejszania  długości pętli za pomocą lejców – fiksacja przeszczepu w kanale. Możliwość podciągnięcia  przeszczepu w lini ciągniętego przeszczepu, blokada bezwęzłowa.</t>
  </si>
  <si>
    <t>Tytanowe guziki do zawieszenia piszczelowego przeszczepu w rekonstrukcji ACL, okrągłe z wypukłą częścią środkową celem stabilizacji w kanale w rozmiarach: 11mm z 4mm wypukłością z dwoma otworami z nacięciami, 14mm z 7mm wypukłością i dwoma otworami z nacięciami i dwoma bez nacięć, 20mm z 9mm wypukłością  i dwoma otworami z nacięciami i dwoma bez nacięć, 14mm bez wypukłości z dwoma otworami z nacięciami.</t>
  </si>
  <si>
    <t>Implant do rekonstrukcji stożka rotatorów w postaci Patcha ze świńskiej odbiałczonej skóry przygotowanej do użycia w zabiegu SCR- superior capsular reconstruction.Implant przechowywany w temperaturze pokojowej, sterylny i gotowy do użycia od razu po otwarciu z opakowania. Występuje w dwóch rozmiarach: 5cmx 5cm oraz 6cm x 8 cm.</t>
  </si>
  <si>
    <t>Implant do rekonstrukcji więzozrostu kruczo-barkowego w postaci 3 guzików tytanowych połączonych ze sobą dociąganą pętlą z nici typu FiberWire #5. Jedn guzik do fiksacji po wyrostkiem kruczym oraz dwa guziki na obojczyk w celu odtworzenia anatomicznego przebiegu więzozrostu.</t>
  </si>
  <si>
    <t>* Udostępnienie pełnego instrumentarium do każdego zabiegu.</t>
  </si>
  <si>
    <t>Endoproteza bezcementowa stawu biodrowego</t>
  </si>
  <si>
    <t>Trzpień prosty, stożek 12/14 offset 39-50mm. Wykonano ze stopu tytanu, w 1/3 bliższej napylony czystym tytanem o porowatej strukturze. Kształt trzpienia płaski o przekroju prostokątnym. Skrzydełko derotacyjne zapobiegające przemieszczeniu się protezy. Rozmiary:10-21; opcja trzpienia do bioder dysplastycznych (8 rozmiarów) oraz high offset (CCD 128°).</t>
  </si>
  <si>
    <t>Panewka bezcementowa stawu wykonana z stopu tytanu, napylana porowatą okładziną z czystego tytany w wersji pressfit z jednym otworem montażowym, trzema na wkręty lub siedmioma do zastosowań rewizyjnych. Dostosowana do wkładek polietylenowych symetrycznych i asymetrycznych lub z daszkiem oraz wkładek ceramicznych. Średnice zewnętrzne od 40 do 68 mm co 2 mm, wkładki dostosowane do głów 22,2, 28,32,36.</t>
  </si>
  <si>
    <t>Panewka gwintowana, sferyczna (opcjonalnie) z gwintem na całej wysokości z możliwością zaślepienia otworu w części centralnej talerzykiem pokrytym plazmą tytanową, wykonana z kutego stopu tytanu, pokryta porowatą okładziną z czystego tytanu, dostępna w rozmiarach 44 do 68mm. Uniwersalna dla stosowania wkładki polietylenowej i ceramicznej</t>
  </si>
  <si>
    <t>Panewka bezcementowa wbijana (press-fit) z możliwością mocowania 3 lub 7 śrubami oraz bezotworową z zaślepką do otworu montażowego. Wykonana ze stopu tytanu w części zewnętrznej napylona czystym tytanem o porowatej strukturze z wgłębieniami umożliwiającymi stabilne osadzenie. Średnice panewek 40-68mm co 2mm. Dostosowana do wkładek symetrycznych z polietylenu oraz wkładek z HXLPE stabilizowanego wit. E. (symetrycznych, asymetrycznych, z daszkiem) oraz wkładek ceramicznych. Panewka musi posiadać możliwość dokręcenia augmentów bezcementowych napylonych tytanem pozwalających na uzupełnienie ewentualnych ubytków kostnych.</t>
  </si>
  <si>
    <t>Śruby do stabilizacji panewki o śr 3,5mm i długości od 16 do 68mm, przeskok co 4mm</t>
  </si>
  <si>
    <t>Śruby do stabilizacji panewek press-fit: tytanowe śr. 6.5mm długość 16-44mm co 4mm lub zaślepki do otworów</t>
  </si>
  <si>
    <t>Wkład polietylenowy wykonany z polietylenu o podwyższonej odporności na ścieranie dostępny w wersji symetrycznej i asymetrycznej (antyluksacyjnej) na głowę o średnicy 28 lub 32mm</t>
  </si>
  <si>
    <t>Wkład ceramiczny (opcjonalnie) na głowę 32mm i 36mm, średnica zewnętrzna 48-68mm</t>
  </si>
  <si>
    <t>Głowa ceramiczna o średnicy 28, 32, 36mm dostępna w 3 rozmiarach długości szyjki, opcjonalnie głowa na konus 14/16</t>
  </si>
  <si>
    <t>Głowa metalowa (opcjonalnie) wykonana ze stopu kobaltchromowego o o średnicy 22.2, 28, 32 dostępna w 5 rozmiarach długości szyjki, opcjonalnie głowa na konus 14/16</t>
  </si>
  <si>
    <t>*Udostępnienie pełnego instrumentarium w tym narzędzia do ewentualnej ekstrakcji elementów oraz zapewnienie kompletnego napędu (wiertarka+piła) wraz z ostrzami do każdego zabiegu.</t>
  </si>
  <si>
    <t>*Instrumentarium wymagane w kontenerach do sterylizacji nie wymagających opakowania zewnętrznego.</t>
  </si>
  <si>
    <t>Endoproteza bipolarna stawu biodrowego</t>
  </si>
  <si>
    <t>Trzpień cementowany ze stopu CoCr, prosty, stożek 12/14. Z opcją centralizera (samocentrujący się w kanale). Minimum 6 rozmiarów trzpienia. Wymagany także trzpień przedłużony o długości min. 220mm</t>
  </si>
  <si>
    <t>Głowa zewnętrzna wykonana ze stopu CoCr o średnicy od minimum 41mm do minimum 60mm ze skokiem co 1mm lub wymiennie głowa zewnętrzna polietylenowa dedykowana głowie wewnętrznej CoCrMo śr 28mm o śr zewnętrznej 44-60mm co 2mm (9 rozmiarów), średnica od minimum 41mm do minimum 60mm ze skokiem co 1mm lub opcjonalnie średnica 44-60mm co 2 mm</t>
  </si>
  <si>
    <t>Głowa wewnętrzna wykonana ze stopu tytanowego  średnicy 28mm, 32mm i 36mm w minimum 4 długościach szyjki lub wymiennie głowa CoCrMo o śr 28mm w minimum 4 długościach szyjki. Rozmiar 28, 32, 36</t>
  </si>
  <si>
    <t>instrumentarium  wymagane w kontenerach do sterylizacji nie wymagających opakowania zewnętrznego</t>
  </si>
  <si>
    <t>Załącznik nr 1</t>
  </si>
  <si>
    <t>Endoproteza przynasadowa stawu biodrowego</t>
  </si>
  <si>
    <t>Trzpień mocowany przynasadowo ze stopu tytanowego w 8 rozmiarach. Trzpień uniwersalny dla biodra prawego i lewego. Konstrukcja trzpienia i technika operacyjna zapewniająca zmniejszoną resekcję kości - pozostawiając kikut szyjki kości udowej. Stabilizacja trzpienia wielopunktowa, cześć bliższa pokryta napyleniem tytanowym z dodatkiem mikro CaP. Trzpień dostępny w dwóch wersjach: o kątach szyjkowo trzonowym 130 i 135 stopni. Część dystalna zwężona, opierająca się o boczna powierzchnie korówki kości udowej. Eurokonus 12/14.</t>
  </si>
  <si>
    <t>Głowa metalowa średnicy 28mm oraz 32mm o min 4 długościach szyjki.</t>
  </si>
  <si>
    <t>Głowa ceramiczna (opcjonalnie) średnicy 28mm, 32mm i 36mm w 3-ch rozmiarach długości szyjki.</t>
  </si>
  <si>
    <t>Panewka bezcementowa wbijana (press-fit) z możliwością mocowania 3 lub 7 śrubami oraz bezotworową z zaślepką do otworu montażowego. Wykonanoa ze stopu tytanu w części zewnętrznej napylona czystym tytanem o porowatej strukturze z wgłębieniami umożliwiającymi stabilne osadzenie. Średnice panewek 40-68mm co 2mm. Dostosowana do wkładek symetrycznych z polietylenu oraz wkładek z HXLPE stabilizowanego wit. E. (symetrycznych, asymetrycznych, z daszkiem) oraz wkładek ceramicznych. Panewka musi posiadać możliwość dokręcenia augmentów bezcementowych napylonych tytanem pozwalających na uzupełnienie ewentualnych ubytków kostnych.</t>
  </si>
  <si>
    <t>Wkładka ceramiczna symetryczna o średnicy wewnętrznej dostosowanej do rozmiaru głowy.</t>
  </si>
  <si>
    <t>Wkładka polietylenowa symetryczne i asymetryczna o średnicy wewnętrznej dostosowanej do rozmiaru głowy.</t>
  </si>
  <si>
    <t>Śruby stabilizujące ze stopu tytanu o długościach od 16 do 68mm włącznie, skok co 4mm.</t>
  </si>
  <si>
    <t>*Instrumentarium wymagane w kontenerach bezobsługowych do sterylizacji nie wymagających opakowania zewnętrznego.</t>
  </si>
  <si>
    <t>System rewizyjny do alloplastyki stawu biodrowego - cementowana z dodatkowymi augmentami ubytków kostnych</t>
  </si>
  <si>
    <t>Trzpień Rewizyjny:
Trzpień bezcementowy modularny rewizyjny dostępny w dwóch wersjach części bliższej w rozmiarach po 6 od 55 do 105mm.
2 rodzaje trzpieni: proste i anatomiczne
-proste w rozmiarach: 120mm długości i /14 mm ; 140mm długości i /14-24 średnicy, rosnące co 2 mm; 200 mm długości i 14 do 28  średnicy, rosnące co 2 mm oraz 260 mm długości i  16-28 mmśrednicy rosnące co 2 mm
-anatomiczne 14 mm ; 140mm długości i /14-24 średnicy, rosnące co 2 mm; 200 mm długości i 14 do 28  średnicy, rosnące co 2 mm oraz 260 mm długości i  16-28 mmśrednicy rosnące co 2 mm. Możliwość ryglowania dystalnego w trzpieniach 200 i 260 mm.</t>
  </si>
  <si>
    <t>Panewka tytanowa z otworami ,pokryta porowatą plazmą tytanową.Możliwość zastosowania wkładek ceramicznych oraz polietylenowych z nadbudową zmniejszającą ryzyko zwichnięcia</t>
  </si>
  <si>
    <t>Wkładka zatrzaskowa z polietylenu wysoceusieciowanego z witaminą E dostępna w 4 typach: standard 0 stopni, z nawisem 10 stopni, z nadbudową typu High Wall oraz wystająca +5mm. Możliwość zastosowania wkładki "dual mobility".</t>
  </si>
  <si>
    <t>Wkład cocr dual mobility</t>
  </si>
  <si>
    <t>Głowy: metalowa cocr o średnicy 28mm, 32mm, 36mm każda w przynajmniej 4 długościach szyjki.</t>
  </si>
  <si>
    <t>Wszczep nadbudowy stropu panewki (augment): wykonany z gąbki tantalowej w kształcie półksiężyca.</t>
  </si>
  <si>
    <t>Śruby tytanowe 6,5mm w różnych długościach.</t>
  </si>
  <si>
    <t>Udostępnienie pełnego instrumentarium w tym narzędzia do ewentualnej ekstrakcji elementów oraz zapewnienie kompletnego napędu (wiertarka+piła) wraz z ostrzami do każdego zabiegu.</t>
  </si>
  <si>
    <t>System do protezoplastyki cementowanej stawu biodrowego</t>
  </si>
  <si>
    <t>Trzpień cementowy, posiadający kształt klina zwężający się dystalnie, bez kołnierza w minimum 5 rozmiarach standardowych. Stożek 12/14.</t>
  </si>
  <si>
    <t>Panewka cementowana standardowa lub z okapem 10 stopni, wykonana z polietylenu o zwiększonej odporności na ścieranie typu CrossLinking. Średnica wewnętrzna panewki przystosowana do współpracy  głowami 28 lub 32mm. Panewka dostępna w 8 rozmiarach (47-61mm) ze skokiem co 2mm
Na zewnętrznej części panewki 4 dystansery zapewniające zachowanie odpowiedniej grubości powłoki cementowej wykonane z PMMA dla zwiększenia siły wiązania cementu.</t>
  </si>
  <si>
    <t>Panewka antyluksacyjna w wersji cementowanej. Wkładka panewkowa z antyutleniaczem (jako antyutleniacz witamina E). Nie zatrzaskująca się w czaszy (wkładka poruszająca się swobodnie w czaszy) umożliwiająca zatrzaśnięcie głowy 22,2 oraz 28mm. Średnica zewnętrzna panewki cementowanej od 44 do 60mm. Zmienna co 2mm.</t>
  </si>
  <si>
    <t>Głowa metalowa do wyboru śródoperacyjnego 22,2mm, 28 mm, 32 mm.</t>
  </si>
  <si>
    <t>*Udostępnienie pełnego instrumentarium do każdego zabiegu.</t>
  </si>
  <si>
    <t>*Instrumentarium wymagane w kontenerach do sterylizacji nie wymagających opakowania zewnętrznego</t>
  </si>
  <si>
    <t>System reduktorów stożka do operacji rewizyjnych stawu biodrowego</t>
  </si>
  <si>
    <t>Reduktory stożka umożliwiające śródoperacyjną korekcję długości szyjki do 21mm, antewersji do 14 st., i kąta CCd do 14 st. Reduktory musza być dopasowane do dowolnego typu stożka.</t>
  </si>
  <si>
    <t>1a) Reduktory stożka 12/14 i 14/16</t>
  </si>
  <si>
    <t>1b) Reduktory stożka pozostałe rozmiary</t>
  </si>
  <si>
    <t>Głowy metalowe CoCr o średnicach 28mm, 32mm, 36mm dostosowane do reduktorów stożka</t>
  </si>
  <si>
    <t>Głowy ceramiczne BioloxDelta o średnicach 28mm, 32mm, 36mm dostosowane do reduktorów stożka</t>
  </si>
  <si>
    <t xml:space="preserve"> Udostępnienie pełnego instrumentarium do każdego zabiegu.</t>
  </si>
  <si>
    <t>Przedmiot</t>
  </si>
  <si>
    <t>Cena jednostkowa brutto (kompletu)</t>
  </si>
  <si>
    <t>System do endoprotezoplastyki kolana – anatomiczny cementowy z elementem piszczelowym ze wzmacnianego polietylenu oraz tacą piszczelową do „trudnych kolan” z możliwością stosowania przedłużek i augmentów kostnych</t>
  </si>
  <si>
    <t>Endoproteza anatomiczna cementowa do „trudnych kolan”</t>
  </si>
  <si>
    <t>kpl.</t>
  </si>
  <si>
    <t>Taca z przedłużką i podkładkami kompatybilna z systemem opisanym w poz. 1</t>
  </si>
  <si>
    <t>Podkładki do uda</t>
  </si>
  <si>
    <t>szczegółowy wykaz elementów w komplecie oraz ich parametry:</t>
  </si>
  <si>
    <t>Lp.</t>
  </si>
  <si>
    <t>Wymagane parametry poszczególnych elementów kompletu (z poz. 1)</t>
  </si>
  <si>
    <t>Wartość brutto</t>
  </si>
  <si>
    <t>Element udowy jednoosiowy w osi A/P, anatomiczny (prawy, lewy) wykonany ze stopu kobaltowo-chromowego, przynajmniej w 8 rozmiarach dla każdej ze stron.</t>
  </si>
  <si>
    <t>Część piszczelowa: modularna, uniwersalna (jednakowa dla strony lewej i prawej) część piszczelowa wykonana ze stopu kobaltowo-chromowego, przynajmniej w 8 rozmiarach.</t>
  </si>
  <si>
    <t>Wkładka polietylenowa z polietylenu III generacji poddana trzykrotnemu procesowi wyżarzania (annealing), min. w 5 grubościach dla wkładki zachowującej PCL i min. w 7 grubościach dla wkładki bez zachowania PCL, o geometrii zapewniającej zwiększoną rotację komponentu udowego.</t>
  </si>
  <si>
    <t xml:space="preserve"> Ostrze do napędu</t>
  </si>
  <si>
    <t>Wymagane parametry poszczególnych elementów kompletu (z poz. 2)</t>
  </si>
  <si>
    <t>Taca piszczelowa uniwersalna do tzw trudnych kolan z możliwością dokręcenia przedłużek cementowanych i zastosowania bloczków uzupełniających ubytki kostne.</t>
  </si>
  <si>
    <t>Przedłużki cementowane o średnicach 9mm, 12mm i w grubościach 50 lub 100mm</t>
  </si>
  <si>
    <t>Bloczki piszczelowe uzupełniające ubytki kostne o grubościach 5mm i 10mm.</t>
  </si>
  <si>
    <t>Wymagane parametry poszczególnych elementów kompletu (z poz. 3)</t>
  </si>
  <si>
    <t>Podkładki do uda (komplet 4 sztuki), dystalne w min 8 rozmiarach o grubości 5,10,15mm dla strony bocznej i przyśrodkowej. Podkładki posterior w min 8 rozmiarach i grubościach 5,10mm.</t>
  </si>
  <si>
    <t>* Udostępnienie pełnego instrumentarium oraz zapewnienie kompletnego napędu (wiertarka+piła) wraz z ostrzami do każdego zabiegu.</t>
  </si>
  <si>
    <t>Endoproteza dwukłykciowa stawu kolanowego, cementowa</t>
  </si>
  <si>
    <t>Część udowa anatomiczna (lewa i prawa) wykonana z chromokobaltu  przynajmniej w 7 rozmiarach dla każdej ze stron. Możliwość zaoferowania dodatkowych (oprócz standardowych) wąskich rozmiarów elementu udowego.</t>
  </si>
  <si>
    <t>Część piszczelowa uniwersalna, wykonana z chromokobaltu, modularna (nie związana na stałe z wkładką polietylenową) przynajmniej w 9 rozmiarach. Resekcja części piszczelowej do wyboru: śródszpikowo lub zewnętrznie. Retrakcyjny system pomiaru szpary stawowej w wyproście i zgięciu.</t>
  </si>
  <si>
    <t>Wkładka polietylenowa pogłębiona, realizująca 3 stopniowe, fabryczne tyłopochylenie, dostępna w grubościach 10mm, 12mm, 14mm, 16mm, przynajmniej w 5 rozmiarach dla każdej grubości. Sterylizowana promieniami beta, mocowana na zasadzie zatrzaskowej.</t>
  </si>
  <si>
    <t>* System powinien zapewniać możliwość współpracy z kinematycznym systemem nawigacji komputerowej (bez użycia CT).</t>
  </si>
  <si>
    <t>* Endoproteza musi dawać możliwość śródoperacyjnego wyboru wersji z zachowaniem lub bez zachowania PCL.</t>
  </si>
  <si>
    <t>* Instrumentarium wymagane w kontenerach do sterylizacji nie wymagających opakowania zewnętrznego</t>
  </si>
  <si>
    <t>System do endoprotezoplastyki pierwotnej cementowanej anatomicznej stawu kolanowego z opcją tacy piszczelowej polietylenowej typu monoblock i elementami do alloplastyki rewizyjnej</t>
  </si>
  <si>
    <t>Endoproteza pierwotna cementowa anatomiczna stawu kolanowego</t>
  </si>
  <si>
    <t>x</t>
  </si>
  <si>
    <t>Elementy rewizyjne</t>
  </si>
  <si>
    <t>Parametry wymagane (z poz. 1)</t>
  </si>
  <si>
    <t>Element udowy - Anatomiczny (prawy, lewy) wykonany ze stopu CoCr cementowy, w opcji z zachowaniem lub wycięciem więzadeł krzyżowych. W opcji z wycięciem więzadeł krzyżowych element udowy umożliwiający zamontowanie bloczków uzupełniających ubytki kłykci oraz trzpienia przedłużającego. Element udowy kompatybilny z systemem rewizyjnym umożliwiającym założenie bezcementowych kołnierzy pokrytych porowatym tytanem.</t>
  </si>
  <si>
    <t>Część piszczelowa wykonana ze stopu tytanowego. Taca piszczelowa umożliwiająca zastosowanie trzpieni przedłużających które poprzez specjalną budowę tacy są pochylone 3 stopnie ku tyłowi. System umożliwiający śródoperacyjny wybór wersji „fixed” lub „mobile-bearing”</t>
  </si>
  <si>
    <t>Wkładka wykonana z polietylenu wysokiej gęstości mocowana zatrzaskowo na całym obwodzie. Wkładka o grubościach: odpowiednio 8mm, 10mm, 12.5mm, 15mm, 17.5mm. z możliwością zastosowania specjalnie skonstruowanej wkładki zapewniającej półzwiązanie protezy.</t>
  </si>
  <si>
    <t>Wkładka piszczelowa polietylenowa cementowa - Element piszczelowy, typu monoblok, cementowy, wykonany całkowicie z polietylenu wysokiej gęstości, w opcji z tylną stabilizacją lub bez. Rozmiary 2; 2,5; 3; 4; 5, grubości 8; 10; 12,5; 15mm</t>
  </si>
  <si>
    <t>Element udowy anatomiczny (prawy, lewy), w pięciu rozmiarach dla każdej ze stron, wykonany ze stopu CoCr w opcji z wycięciem więzadeł krzyżowych, umożliwiający współpracę z wkładkami stabilizowanymi pierwotnymi oraz rewizyjnymi dającymi większą stabilizację stawu.</t>
  </si>
  <si>
    <t>Element udowy zawiasowy, anatomiczny prawy i lewy w minimum 3 rozmiarach z możliwością zamocowania bezcementowych kołnierzy udowych niwelujących ubytki przynasadowe.</t>
  </si>
  <si>
    <t>Element piszczelowy mobile bearing w pięciu rozmiarach, wykonany ze stopu CoCr z wysoce polerowaną powierzchnią górną, umożliwiający zastosowanie trzpieni piszczelowych cementowych i bezcementowych, podkładek wyrównawczych, oraz bezcementowych kołnierzy piszczelowych.</t>
  </si>
  <si>
    <t>Element piszczelowy modularny typu fixed w minimum czterech rozmiarach, wykonany ze stopu tytanowego, umożliwiający zastosowanie trzpieni piszczelowych cementowych i bezcementowych oraz podkładek wyrównawczych</t>
  </si>
  <si>
    <t>Wkład polietylenowy wykonany z polietylenu wysokiej gęstości, mobile bearing, tylnie stabilizowany, wzmocniony, w grubościach od 10mm do 30mm dla każdego z rozmiarów.</t>
  </si>
  <si>
    <t>Wkład polietylenowy wykonany z polietylenu wysokiej gęstości, zatrzaskowy, tylnie stabilizowany, wzmocniony, w grubościach od 10mm do 30mm dla każdego z rozmiarów</t>
  </si>
  <si>
    <t>Kołnierz udowy o wymiarach 31mm, 34mm, 40mm, 46mm posiadajacy porowata okładzinę</t>
  </si>
  <si>
    <t>12.</t>
  </si>
  <si>
    <t>Kołnierz piszczelowy o wymiarach M/L 29mm, 37mm, 45mm, 53mm, 61mm posiadajacy porowatą okładzinę</t>
  </si>
  <si>
    <t>13.</t>
  </si>
  <si>
    <t>Trzpień przedłużający - Trzpień uniwersalny bezcementowy w długościach 75mm, 115mm i 150mm i średnicach od 10mm do 24mm ze skokiem co 2mm</t>
  </si>
  <si>
    <t>14.</t>
  </si>
  <si>
    <t>Trzpień przedłużający 30mm, 60mm, piszczelowy, cementowy</t>
  </si>
  <si>
    <t>15.</t>
  </si>
  <si>
    <t>Rzepka w 4 rozmiarach</t>
  </si>
  <si>
    <t>16.</t>
  </si>
  <si>
    <t>Adapter udowy 5 stopniowy lub 7 stopniowy</t>
  </si>
  <si>
    <t>17.</t>
  </si>
  <si>
    <t>Śruba do adaptera neutralna lub offsetowa +2, -2</t>
  </si>
  <si>
    <t>18.</t>
  </si>
  <si>
    <t>Podkładka wyrównawcza udowa (dystalna lub tylna)</t>
  </si>
  <si>
    <t>19.</t>
  </si>
  <si>
    <t>Podkładka wyrównawcza piszczelowa 5mm, 10mm, lub 15mm</t>
  </si>
  <si>
    <t>20.</t>
  </si>
  <si>
    <t>Klin piszczelowy wyrównujący połowiczy 10 i 20 stopni, kliny stopniowe 10mm i 15mm</t>
  </si>
  <si>
    <t>21.</t>
  </si>
  <si>
    <t>Ostrze do piły sterylne</t>
  </si>
  <si>
    <t>* Udostępnienie 2 pełnych kompletów instrumentarium w tym narzędzia do ewentualnej ekstrakcji elementów oraz zapewnienie 2 zestawów kompletnego napędu (wiertarka+piła) wraz z ostrzami do każdego zabiegu.</t>
  </si>
  <si>
    <t>*Instrumentarium udostępnione w bezobsługowych kontenerach do sterylizacji parowej nie wymagających opakowania zewnętrznego.</t>
  </si>
  <si>
    <t>System do endoprotezoplastyki połowiczej kolana</t>
  </si>
  <si>
    <t>Komponent udowy wykonany ze stopu CoCr, uniwersalny w 3 rozmiarach</t>
  </si>
  <si>
    <t>Komponent piszczelowy wykonany ze stopu CoCr, anatomiczny typu "mobile bearing" w 6 rozmiarach</t>
  </si>
  <si>
    <t>Wkładka anatomiczna prawa i lewa, wykonana z polietylenu nowej generacji typu cross linking, niezwiązana z elementem piszczelowym, minimum 7 grubości. Mogące służyć do zaopatrzenia przedziału przyśrodkowego lub bocznego</t>
  </si>
  <si>
    <t>* Udostępnienie pełnego instrumentarium oraz zapewnienie kompletnego napędu (wiertarka+piła recyprokalna) wraz z ostrzami (jednorazowe, sterylne) do każdego zabiegu.</t>
  </si>
  <si>
    <t>* System musi pozwolić na zaopatrzenie obu przedziałów - pośrodkowego i pobocznego.</t>
  </si>
  <si>
    <t>Endoproteza stawu ramiennego i implant barkowy do stabilizacji więzozrostu barkowo-obojczykowego</t>
  </si>
  <si>
    <t>Modułowa proteza stawu ramiennego</t>
  </si>
  <si>
    <t>Implant barkowy</t>
  </si>
  <si>
    <t>Proteza anatomiczna połowicza:</t>
  </si>
  <si>
    <t>a) bezcementowy trzpień pokryty w części bliższej porowatym stopem tytanu, możliwość zastosowania jako trzpień cementowany, rozmiar 4-20mm (skok co 1mm), dł. 83mm i 122mm oraz 4-15mm, 30 typów trzpieni, każdy może być zastosowany do protezy odwrotnej</t>
  </si>
  <si>
    <t>b) głowy z regulowanym płynnie offsetem, średnica 38-58mm, wysokości 18-37mm.</t>
  </si>
  <si>
    <t>c) łącznik głowy</t>
  </si>
  <si>
    <t>Trzpień rewizyjny - bezcementowy trzpień pokryty w części bliższej porowatym stopem tytanu, możliwość zastosowania jako trzpień cementowany, rozmiar 8, 10, 12, 14mm dł. 194mm (rewizyjny), może być zastosowany do protezy odwrotnej.</t>
  </si>
  <si>
    <t>Beztrzpieniowa podstawa głowy, 6 ramion napylonych porowatym stopem tytanu, rozmiary 30-40mm</t>
  </si>
  <si>
    <t>Panewka cementowana, dla protezy anatomicznej, wykonana z PE, cztery cementowane kołki w podstawie.</t>
  </si>
  <si>
    <t xml:space="preserve">a) część panewki cementowana  wykonana z PE, trzy cementowane kołki w podstawie                    </t>
  </si>
  <si>
    <t xml:space="preserve">b) centralny trzpień z PE wysoce usieciowanego, formowanego ciśnieniowo  </t>
  </si>
  <si>
    <t>Panewka bezcementowa, dla protezy anatomicznej - hybrydowa wersja panewki wykorzystująca trzpień z porowatej gąbki tytanowej przerastającej kością plus trzy kołki w podstawie.</t>
  </si>
  <si>
    <t>a) część panewki cementowana  wykonana z PE, trzy cementowane kołki w podstawie</t>
  </si>
  <si>
    <t>b) centralny trzpień trzpień z porowatej gąbki tytanowej przerastającej kością</t>
  </si>
  <si>
    <t>Proteza odwrócona:</t>
  </si>
  <si>
    <t xml:space="preserve">a) bezcementowy trzpień pokryty w części bliższej porowatym stopem tytanu, możliwość zastosowania jako trzpień cementowany, rozmiar 4-20. 30 typów trzpieni.   </t>
  </si>
  <si>
    <t xml:space="preserve"> b) mocowanie części panewkowej za pomocą centralnej śruby kompresyjnej</t>
  </si>
  <si>
    <t xml:space="preserve"> c) mocowanie części panewkowej za pomocą czterech śrub obwodowych</t>
  </si>
  <si>
    <t>d) podstawa standardowa części panewkowej  wykonana z porowatej gąbki tytanowej przerastającej kością</t>
  </si>
  <si>
    <t>e) podstawa (głowy) mini + łącznik głowy mini</t>
  </si>
  <si>
    <t xml:space="preserve"> f) łącznik głowy</t>
  </si>
  <si>
    <t>g) głowy odwrócone części panewkowej 36 i 41 mm, każda w trzech wysokościach</t>
  </si>
  <si>
    <t>h) metalowa taca części ramiennej w trzech wysokościach</t>
  </si>
  <si>
    <t>i) wkład PE tacy części ramiennej w trzech wysokościach.</t>
  </si>
  <si>
    <t>Proteza urazowa:</t>
  </si>
  <si>
    <t>a) Trzpień urazowy z dwoma bocznymi skrzydełkami, po trzy zaczepy w każdym, do odpowiedniego mocowania guzków, rozmiar 4-14, każdy może być zastosowany do protezy odwrotnej</t>
  </si>
  <si>
    <t>b) pozycjonowanie wysokości osadzenia trzpienia urazowego za pomocą skrętnego pozycjonera śródszpikowego</t>
  </si>
  <si>
    <t>c) głowy z regulowanym płynnie offsetem, średnica 38-58mm, wysokości 18-37.</t>
  </si>
  <si>
    <t>d) łącznik głowy</t>
  </si>
  <si>
    <t>Implant barkowy - płytka tytanowa połączona z samozaciskową, bezwęzłową pętlą polietylenową oraz guzikiem, do rekonstrukcji więzadła obojczykowo-barkowego.</t>
  </si>
  <si>
    <t>* Udostępnienie pełnego instrumentarium w tym narzędzia do ewentualnej ekstrakcji elementów do każdego zabiegu.</t>
  </si>
  <si>
    <t>Zestaw do zespoleń złamań okołoprotezowych</t>
  </si>
  <si>
    <t>Płyty kompresyjne 5, 7, 9, 11 otworowe z nacięciami do linek, odpowiednio 6, 8, 10, 12 nacięć o długościach 100mm, 110mm, 120mm, 130mm.</t>
  </si>
  <si>
    <t>Zaciski do linek o średnicy 1.6mm lub 2.0mm</t>
  </si>
  <si>
    <t>Wyprofilowana płyta do złamań krętarzowych o grubości 4mm, w dwóch rozmiarach proksymalnych (medium i large) i 6 długościach: 100mm, 110mm, 150mm, 160mm, 200mm, 210mm, posiadająca mechanizm blokujący do kabli oraz dodatkowe otwory na śruby korowe o średnicy 4.5mm</t>
  </si>
  <si>
    <t>Linki o średnicy 2.0mm i długości min. 500mm z plecionki 49 drutów ze stali zakończona oliwką lub bez oliwki</t>
  </si>
  <si>
    <t>Linki o średnicy 2.0mm i długości min. 500mm z plecionki 49 drutów ze stali w komplecie z zaciskiem</t>
  </si>
  <si>
    <t>Zestawy operacyjne do zabiegów ortopedycznych</t>
  </si>
  <si>
    <t xml:space="preserve"> Stopa</t>
  </si>
  <si>
    <t>Rękawice chirurgiczne lateksowe 6.5</t>
  </si>
  <si>
    <t>Serweta na stół narzędziowy 150x190cm, materiał serwety: folia wzmocniona (w środku serwety) warstwą włókniny o minimalnym rozmiarze 75 x 190 cm obszar chłonny. Grubość folii min. 70 [mikronów], gramatura włókniny min. 40 g/m2</t>
  </si>
  <si>
    <t>Rękawice chirurgiczne lateksowe 7.5</t>
  </si>
  <si>
    <t>Bandaż elastyczny 15cm 4 m</t>
  </si>
  <si>
    <t>Bandaż adhezyjny brązowy 15cm 4.5m</t>
  </si>
  <si>
    <t>Podkład syntetyczny pod gips 10cm 270cm</t>
  </si>
  <si>
    <t>Ostrze chirurgiczne nr 15 (CS)</t>
  </si>
  <si>
    <t>Szew 0, 75cm, (igła 1/2 koła, 26mm), szew wchłanialny, niebarwiony, Covidien GL324</t>
  </si>
  <si>
    <t>Dermalon 4-0 C-14 3/8 24mm; cut 45cm, niebieski</t>
  </si>
  <si>
    <t>Miska z polipropylenu 250ml z podziałką, przezroczysta</t>
  </si>
  <si>
    <t>Osłona na stolik Mayo 79x145cm</t>
  </si>
  <si>
    <t>Kieszeń foliowa 40x35cm z taśmą samoprzylepną</t>
  </si>
  <si>
    <t>Obłożenie chirurgiczne ręki/stopy minimum 2-warstwowe rozmiar 230x315cm z otworem elastycznym 3.5cm, w strefie krytycznej dodatkowy pad chłonny rozmiar 70x70cm gramatura padu min. 50g/m2</t>
  </si>
  <si>
    <t>Fartuch chirurgiczny wzmocniony L wykonany z włókniny typu spunlace,oddychającej włókniny poliestrowo-celulozowej o gramaturze minimum 68 g/m²; nieprzemakalne wstawki w przedniej części wykonane z mikroporowatej filii polietylenowej; w rękawach wzmocnienia( od mankietu do wysokości powyżej łokcia) z nieprzemakalnego dwuwarstwowego laminatu(folia polietylenowa 27,5-30 mikrona oraz włóknina wiskozowo-poliestrowa o gramaturze 30-35 g/m²,rękaw zakończony elastycznym pochłaniającym pot mankietem wykonanym w 100% z poliestru; u góry, przy szyi zapinany na rzep, troki łączone kartonikiem, poły fartucha zachodzące na siebie, zapewniające sterylne plecy, sposób złożenia i konstrukcja pozwala na aplikację fartucha zapewniającą zachowanie sterylności zarówno z przodu jak i z tyłu operator</t>
  </si>
  <si>
    <t>Fartuch chirurgiczny wzmocniony  XL-L- wykonany z włókniny typu spunlace,oddychającej włókniny poliestrowo-celulozowej o gramaturze minimum 68 g/m²; nieprzemakalne wstawki w przedniej części wykonane z mikroporowatej filii polietylenowej; w rękawach wzmocnienia( od mankietu do wysokości powyżej łokcia) z nieprzemakalnego dwuwarstwowego laminatu(folia polietylenowa 27,5-30 mikrona oraz włóknina wiskozowo-poliestrowa o gramaturze 30-35 g/m²,rękaw zakończony elastycznym pochłaniającym pot mankietem wykonanym w 100% z poliestru; u góry, przy szyi zapinany na rzep, troki łączone kartonikiem, poły fartucha zachodzące na siebie, zapewniające sterylne plecy, sposób złożenia i konstrukcja pozwala na aplikację fartucha zapewniającą zachowanie sterylności zarówno z przodu jak i z tyłu operator</t>
  </si>
  <si>
    <t>Kompres gazowy 10x20cm (17-nitkowy, 8-warstwowy, biały)</t>
  </si>
  <si>
    <t>Kompres gazowy 10x10cm (gaza 17-nitkowa, 16-warstwowy, biały) 5 szt.</t>
  </si>
  <si>
    <t>Kompres gazowy 10x10cm (gaza 17-nitkowa, 8-warstwowy, biały) 5 szt.</t>
  </si>
  <si>
    <t>Kleszczyki blokowane 24.7cm do materiałów opatrunkowych, niebieskie</t>
  </si>
  <si>
    <t>WYMAGANIA : Każdy zestaw powinien być oznaczony kolorystycznie celem jego łatwiejszej identyfikacji. Oznaczenie powinno znajdować się na wewnętrznej etykiecie (elementy barwne naniesione na tą etykietę) oraz na dodatkowej etykiecie bocznej (nazwa zestawu w kolorowej ramce).  Wymagane oznaczenie kolorystyczne: "stopa " - kolor pomarańczowy i ramka pomarańczowa.</t>
  </si>
  <si>
    <t xml:space="preserve"> Artroskopia kolana ACL</t>
  </si>
  <si>
    <t>Osłona na stół narzędziowy 150x190cm, materiał serwety: folia wzmocniona (w środku serwety) warstwą włókniny o minimalnym rozmiarze 75 x 190 cm obszar chłonny. Grubość folii min. 70 [mikronów], gramatura włókniny min. 40 g/m2- Owinięcie zestawu</t>
  </si>
  <si>
    <t>Rękawice chirurgiczne lateksowe 8.0</t>
  </si>
  <si>
    <t>Organizator przewodów 2.5x15cm (przyklejany biały rzep)</t>
  </si>
  <si>
    <t>Podkład syntetyczny pod gips 15cm 2.7m</t>
  </si>
  <si>
    <t>Szew 3-0, 45cm, (igła 3/8 koła 19mm) szew niewchłanialny, niebieski.</t>
  </si>
  <si>
    <t>Igła iniekcyjna 18G 40mm SB (różowa)</t>
  </si>
  <si>
    <t>Osłona foliowa na kamerę 18x250cm (elastyczna końcówka, taśma mocująca)</t>
  </si>
  <si>
    <t>Ręcznik 34x53cm</t>
  </si>
  <si>
    <t>Dren do odsysania PVC 30Ch/21Ch 3,5m F/PT</t>
  </si>
  <si>
    <t>Taśma lepna 9x49cm</t>
  </si>
  <si>
    <t xml:space="preserve">serweta min. 2-warstwowa o gramaturz 65g/m2 do artoskopii rozmiar 230 x 320 cm,serweta posiada dodatkowy pad chłonny o gramaturze 50g/m2,  dwa otwory samousczepniające o
średnicy  7 i 5 cm, ze zintegrowanym workiem do zbiórki płynów, z możiwością zamocowania drenów
</t>
  </si>
  <si>
    <t>Butelka (płaska) do drenażu 200ml T123cm PVC</t>
  </si>
  <si>
    <t>Dren Redona 14Ch 65cm/15cm znacznik Rtg LL</t>
  </si>
  <si>
    <t>Serweta operacyjna 75x90 cm, min 2-warstwowa, z taśmą przylepną wzdłuż dłuższego boku</t>
  </si>
  <si>
    <t>Osłona na stolik Mayo wzmocniona 79x145cm, obszar chłonny 65x85cm</t>
  </si>
  <si>
    <t>22.</t>
  </si>
  <si>
    <t>23.</t>
  </si>
  <si>
    <t>Osłona na kończynę typu stockinet 32x120cm</t>
  </si>
  <si>
    <t>24.</t>
  </si>
  <si>
    <t>Fartuch chirurgiczny wzmocniony L- wykonany z włókniny typu spunlace,oddychającej włókniny poliestrowo-celulozowej o gramaturze minimum 68 g/m²; nieprzemakalne wstawki w przedniej części wykonane z mikroporowatej filii polietylenowej; w rękawach wzmocnienia( od mankietu do wysokości powyżej łokcia) z nieprzemakalnego dwuwarstwowego laminatu(folia polietylenowa 27,5-30 mikrona oraz włóknina wiskozowo-poliestrowa o gramaturze 30-35 g/m²,rękaw zakończony elastycznym pochłaniającym pot mankietem wykonanym w 100% z poliestru; u góry, przy szyi zapinany na rzep, troki łączone kartonikiem, poły fartucha zachodzące na siebie, zapewniające sterylne plecy, sposób złożenia i konstrukcja pozwala na aplikację fartucha zapewniającą zachowanie sterylności zarówno z przodu jak i z tyłu operator</t>
  </si>
  <si>
    <t>25.</t>
  </si>
  <si>
    <t>Fartuch chirurgiczny wzmocniony XL-L- wykonany z włókniny typu spunlace,oddychającej włókniny poliestrowo-celulozowej o gramaturze minimum 68 g/m²; nieprzemakalne wstawki w przedniej części wykonane z mikroporowatej filii polietylenowej; w rękawach wzmocnienia( od mankietu do wysokości powyżej łokcia) z nieprzemakalnego dwuwarstwowego laminatu(folia polietylenowa 27,5-30 mikrona oraz włóknina wiskozowo-poliestrowa o gramaturze 30-35 g/m²,rękaw zakończony elastycznym pochłaniającym pot mankietem wykonanym w 100% z poliestru; u góry, przy szyi zapinany na rzep, troki łączone kartonikiem, poły fartucha zachodzące na siebie, zapewniające sterylne plecy, sposób złożenia i konstrukcja pozwala na aplikację fartucha zapewniającą zachowanie sterylności zarówno z przodu jak i z tyłu operator</t>
  </si>
  <si>
    <t>26.</t>
  </si>
  <si>
    <t>27.</t>
  </si>
  <si>
    <t>Ostrze chirurgiczne nr 10 (CS)</t>
  </si>
  <si>
    <t>28.</t>
  </si>
  <si>
    <t>Ostrze chirurgiczne nr 11 P (CS)</t>
  </si>
  <si>
    <t>WYMAGANIA :Każdy zestaw powinien być oznaczony kolorystycznie celem jego łatwiejszej identyfikacji. Oznaczenie powinno znajdować się na wewnętrznej etykiecie (elementy barwne naniesione na tą etykietę) oraz na dodatkowej etykiecie bocznej (nazwa zestawu w kolorowej ramce).  Wymagane oznaczenie kolorystyczne: "Artroskopia kolana ACL " - kolor różowy i ramka różowa.</t>
  </si>
  <si>
    <t xml:space="preserve"> Endoproteza biodra</t>
  </si>
  <si>
    <t>Osłona na stół narzędziowy 150x190cm, materiał serwety: folia wzmocniona (w środku serwety) warstwą włókniny o minimalnym rozmiarze 75 x 190 cm obszar chłonny. Grubość folii min. 70 [mikronów], gramatura włókniny min. 40 g/m2</t>
  </si>
  <si>
    <t>Fartuch chirurgiczny XXL-L wykonany z włókniny typu spunlace,oddychającej włókniny poliestrowo-celulozowej o gramaturze minimum 68 g/m²; nieprzemakalne wstawki w przedniej części wykonane z mikroporowatej filii polietylenowej; w rękawach wzmocnienia( od mankietu do wysokości powyżej łokcia) z nieprzemakalnego dwuwarstwowego laminatu(folia polietylenowa 27,5-30 mikrona oraz włóknina wiskozowo-poliestrowa o gramaturze 30-35 g/m²,rękaw zakończony elastycznym pochłaniającym pot mankietem wykonanym w 100% z poliestru; u góry, przy szyi zapinany na rzep, troki łączone kartonikiem, poły fartucha zachodzące na siebie, zapewniające sterylne plecy, sposób złożenia i konstrukcja pozwala na aplikację fartucha zapewniającą zachowanie sterylności zarówno z przodu jak i z tyłu operator</t>
  </si>
  <si>
    <t>Miska z polipropylenu 1000ml z podziałką, przezroczysta</t>
  </si>
  <si>
    <t>Ostrze chirurgiczne nr 24 (CS)</t>
  </si>
  <si>
    <t>Butelka do drenażu 400ml T125cm PVC LL</t>
  </si>
  <si>
    <t>Strzykawka 100ml 3-częściowa z adapterem LS, końcówką do cewnika</t>
  </si>
  <si>
    <t>Pojemnik na igły piankowo-magnetyczny, 10szt, żółty</t>
  </si>
  <si>
    <t>Dren łączący do ssaka PVC 30Ch/21Ch 3,5m F/F</t>
  </si>
  <si>
    <t>Szew  2-0, 75cm, (igła 3/8 koła, 30mm), szew niewchłanialny, czarny</t>
  </si>
  <si>
    <t>Aspiracja typu Yankauer 30Ch z okrągłą końcówką, 2 otworami</t>
  </si>
  <si>
    <t>Osłona na stół narzędziowy 150x190cm, materiał serwety: folia wzmocniona (w środku serwety) warstwą włókniny o minimalnym rozmiarze 75 x 190 cm obszar chłonny. Grubość folii min. 70 [mikronów], gramatura włókniny min. 40 g/m2. Owinięcie zestawu</t>
  </si>
  <si>
    <t>Opatrunek chłonny Mepore 9x35cm 5x30cm</t>
  </si>
  <si>
    <t>Obłożenie chirurgiczne 3- warstwowe 200x260cm, samoprzylepne wycięcie U 7x102cm</t>
  </si>
  <si>
    <t>Kompres gazowy laparotomijny 45x45cm (gaza 17-nitkowa, 4-warstwowy, znacznik Rtg, biały) 5 szt.</t>
  </si>
  <si>
    <t>Redon drain 18Ch 50cm Perf.10,5cm 6 eyes XRD Sil</t>
  </si>
  <si>
    <t>Serweta operacyjna 300x175cm z taśmą samoprzylepną, wzmocniona</t>
  </si>
  <si>
    <t>29.</t>
  </si>
  <si>
    <t>Folia operacyjna 90x60cm</t>
  </si>
  <si>
    <t>30.</t>
  </si>
  <si>
    <t>Fartuch chirurgiczny wzmocnionyrozmiar  L - wykonany z włókniny typu spunlace,oddychającej włókniny poliestrowo-celulozowej o gramaturze minimum 68 g/m²; nieprzemakalne wstawki w przedniej części wykonane z mikroporowatej filii polietylenowej; w rękawach wzmocnienia( od mankietu do wysokości powyżej łokcia) z nieprzemakalnego dwuwarstwowego laminatu(folia polietylenowa 27,5-30 mikrona oraz włóknina wiskozowo-poliestrowa o gramaturze 30-35 g/m²,rękaw zakończony elastycznym pochłaniającym pot mankietem wykonanym w 100% z poliestru; u góry, przy szyi zapinany na rzep, troki łączone kartonikiem, poły fartucha zachodzące na siebie, zapewniające sterylne plecy, sposób złożenia i konstrukcja pozwala na aplikację fartucha zapewniającą zachowanie sterylności zarówno z przodu jak i z tyłu operatora</t>
  </si>
  <si>
    <t>31.</t>
  </si>
  <si>
    <t>fartuch chirurgiczny wzmocniony XXLL- wykonany z włókniny typu spunlace,oddychającej włókniny poliestrowo-celulozowej o gramaturze minimum 68 g/m²; nieprzemakalne wstawki w przedniej części wykonane z mikroporowatej filii polietylenowej; w rękawach wzmocnienia( od mankietu do wysokości powyżej łokcia) z nieprzemakalnego dwuwarstwowego laminatu(folia polietylenowa 27,5-30 mikrona oraz włóknina wiskozowo-poliestrowa o gramaturze 30-35 g/m²,rękaw zakończony elastycznym pochłaniającym pot mankietem wykonanym w 100% z poliestru; u góry, przy szyi zapinany na rzep, troki łączone kartonikiem, poły fartucha zachodzące na siebie, zapewniające sterylne plecy, sposób złożenia i konstrukcja pozwala na aplikację fartucha zapewniającą zachowanie sterylności zarówno z przodu jak i z tyłu operatora</t>
  </si>
  <si>
    <t>WYMAGANIA: Każdy zestaw powinien być oznaczony kolorystycznie celem jego łatwiejszej identyfikacji. Oznaczenie powinno znajdować się na wewnętrznej etykiecie (elementy barwne naniesione na tą etykietę) oraz na dodatkowej etykiecie bocznej (nazwa zestawu w kolorowej ramce).  Wymagane oznaczenie kolorystyczne: "Endoproteza biodra " - kolor niebieski i ramka niebieska.</t>
  </si>
  <si>
    <t xml:space="preserve"> Endoproteza kolana</t>
  </si>
  <si>
    <t>Wymagane parametry poszczególnych elementów kompletu (z poz. 4)</t>
  </si>
  <si>
    <t>Rękawice chirurgiczne lateksowe 7.5 PF Biogel Surgeons</t>
  </si>
  <si>
    <t>Serweta na stół narzędziowy 150x190cm, materiał serwety: folia wzmocniona (w środku serwety) warstwą włókniny o minimalnym rozmiarze 75 x 190 cm obszar chłonny. Grubość folii min. 70 [mikronów], gramatura włókniny min. 40 g/m2. Owinięcie zestawu</t>
  </si>
  <si>
    <t>Podkład syntetyczny pod gips 15cm / 270 cm</t>
  </si>
  <si>
    <t>Miska z polipropylenu 1000ml, z podziałką, niebieska</t>
  </si>
  <si>
    <t>Dren łączący do ssaka PVC 25Ch/16Ch 3.0m F/F</t>
  </si>
  <si>
    <t>Kompres gazowy laparotomijny 45x45cm (gaza 17-nitkowa, 4-warstwowy, znacznik Rtg, biały)</t>
  </si>
  <si>
    <t>Aspiracja typu Yankauer 24Ch 25cm, okrągła końcówka, 4 otwory</t>
  </si>
  <si>
    <t xml:space="preserve"> Serweta główna rozmiar 250cm x 315cm, min. 2 warstwowa w strefie krytycznej dodatkowy  pad chłonny  70 cm x 140 cm o gramaturze 50g/m2,  otwór 7 cm</t>
  </si>
  <si>
    <t>Dren Redona 16Ch 50cm 14cm znacznik Rtg PVC</t>
  </si>
  <si>
    <t>Fartuch chirurgiczny wzmocniony rozmiar L wykonany z włókniny typu spunlace,oddychającej włókniny poliestrowo-celulozowej o gramaturze minimum 68 g/m²; nieprzemakalne wstawki w przedniej części wykonane z mikroporowatej filii polietylenowej; w rękawach wzmocnienia( od mankietu do wysokości powyżej łokcia) z nieprzemakalnego dwuwarstwowego laminatu(folia polietylenowa 27,5-30 mikrona oraz włóknina wiskozowo-poliestrowa o gramaturze 30-35 g/m²,rękaw zakończony elastycznym pochłaniającym pot mankietem wykonanym w 100% z poliestru; u góry, przy szyi zapinany na rzep, troki łączone kartonikiem, poły fartucha zachodzące na siebie, zapewniające sterylne plecy, sposób złożenia i konstrukcja pozwala na aplikację fartucha zapewniającą zachowanie sterylności zarówno z przodu jak i z tyłu operatora</t>
  </si>
  <si>
    <t>Fartuch chirurgiczny wzmocniony XL-L wykonany z włókniny typu spunlace,oddychającej włókniny poliestrowo-celulozowej o gramaturze minimum 68 g/m²; nieprzemakalne wstawki w przedniej części wykonane z mikroporowatej filii polietylenowej; w rękawach wzmocnienia( od mankietu do wysokości powyżej łokcia) z nieprzemakalnego dwuwarstwowego laminatu(folia polietylenowa 27,5-30 mikrona oraz włóknina wiskozowo-poliestrowa o gramaturze 30-35 g/m²,rękaw zakończony elastycznym pochłaniającym pot mankietem wykonanym w 100% z poliestru; u góry, przy szyi zapinany na rzep, troki łączone kartonikiem, poły fartucha zachodzące na siebie, zapewniające sterylne plecy, sposób złożenia i konstrukcja pozwala na aplikację fartucha zapewniającą zachowanie sterylności zarówno z przodu jak i z tyłu operatora</t>
  </si>
  <si>
    <t>Szew-  2-0, 75cm, (igła 3/8 koła, 26mm), szew niewchłanialny, czarny,</t>
  </si>
  <si>
    <t>Szew-  0 HRC-48 70cm fiolet</t>
  </si>
  <si>
    <t>UWAGA: Każdy zestaw powinien być oznaczony kolorystycznie celem jego łatwiejszej identyfikacji. Oznaczenie powinno znajdować się na wewnętrznej etykiecie (elementy barwne naniesione na tą etykietę) oraz na dodatkowej etykiecie bocznej (nazwa zestawu w kolorowej ramce).  Wymagane oznaczenie kolorystyczne: "Endoproteza kolana" - kolor żółty i ramka żółta.</t>
  </si>
  <si>
    <t>Dreny wielorazowe do posiadanej pompy artroskopowej Aesculap Multiflow - zestaw drenów płuczących z mocowaniem typu "Luer Lock"</t>
  </si>
  <si>
    <t>Nitka 4x75cm do obszycia przeszczepu</t>
  </si>
  <si>
    <t>Olej do napędu Acculan 3Ti
Olej do smarowania systemu, w aerozolu, butelka kompatybilna z adapterem do smarowania systemu - objętość 300ml</t>
  </si>
  <si>
    <r>
      <t>Brzeszczoty do piły oscylacyjnej kompatybilne z posiadaną piła typu Acculan 3Ti (dopuszczone przez producenta sprzętu) – brzeszczoty o długości 25-50mm (wielokrotnego użytku, możliwość resterylizacji, do wyobru przez Zamawiającego)</t>
    </r>
    <r>
      <rPr>
        <b/>
        <sz val="9"/>
        <color rgb="FF000000"/>
        <rFont val="Calibri"/>
        <family val="2"/>
        <charset val="238"/>
      </rPr>
      <t xml:space="preserve"> </t>
    </r>
    <r>
      <rPr>
        <sz val="9"/>
        <color rgb="FF000000"/>
        <rFont val="Calibri"/>
        <family val="2"/>
        <charset val="238"/>
      </rPr>
      <t>pakowane pojedynczo</t>
    </r>
  </si>
  <si>
    <t>Brzeszczoty do piły oscylacyjnej kompatybilne z posiadaną piła typu Acculan 3Ti (dopuszczone przez producenta sprzętu) – brzeszczoty o długości 65mm (wielokrotnego użytku, możliwość resterylizacji, do wyboru przez Zamawiającego)</t>
  </si>
  <si>
    <t>Brzeszczoty do piły oscylacyjnej kompatybilne z posiadaną piła typu Acculan 3Ti (dopuszczone przez producenta sprzętu) – brzeszczoty o długości 75-100mm (do wyboru przez Zamawiającego)</t>
  </si>
  <si>
    <t>Śruby tytanowe i biowchłanialne do rekonstrukcji więzadeł krzyżowych</t>
  </si>
  <si>
    <t xml:space="preserve">Tytanowe śruby - System do rekonstrukcji więzadła przedniego ACL i tylnego PCL oparty na  śrubach tytanowych. Implant zbudowany z tytanu. Śruba o konikalnym kształcie ułatwiającym wprowadenie, dostępna w wersji z miekkim gwintem na całej długości. Implanty w rozmiarach od 6-10mm dł 20-35mm. Dostępna wersja z jednorazową kaniulą ułątwiającą wprowadzenie implantu. Implant w wersji sterylnej pakowany pojedyńczo.
</t>
  </si>
  <si>
    <t xml:space="preserve">Biowchłanialne śruby o średnicach od 7 do 11mm i długościach od 20 do 35mm z trójfosforanem wapnia
</t>
  </si>
  <si>
    <t>* Udostępnienie odpowiednich śrubokrętów wraz z drutami prowadzącymi do wprowadzania i/lub wykręcania implantów do każdego zabiegu.</t>
  </si>
  <si>
    <t>Cement kostny średniej lepkości z kopolimerem metylakrylatem MA z dodatkiem gentamycyny, sterylizowany tlenkiem etylenu. Zawartość substancji  aktywnej nie powinna przekraczać 1,5 % substancji sproszkowanej. Obie komponenty barwione chlorofilem. Gramatura 20-40 g</t>
  </si>
  <si>
    <t>a 40g</t>
  </si>
  <si>
    <t>a 20g</t>
  </si>
  <si>
    <t>Cement kostny rewizyjny z dwoma aktywnymi antybiotykami. Cement kostny wysokiej lepkości z dodatkiem gentymycyny i klindamycyny, sterylizowany tlenkiem etylenu. Oba komponenty barwione chlorofilem. Gramatura 40 g.</t>
  </si>
  <si>
    <t>Cement kostny rewizyjny z dwoma aktywnymi antybiotykami. Cement kostny wysokiej lepkości z dodatkiem gentymycyny i wankomycyny, sterylizowany tlenkiem etylenu. Oba komponenty barwione chlorofilem. Gramatura 40 g.</t>
  </si>
  <si>
    <t>Cement kostny niskiej lepkości z kopolimerem metylakrylatem MA z dodatkiem gentamycyny, sterylizowany tlenkiem etylenu. Produkt do wybranych operacji np.: endoprotezoplastyki stawów ramiennych. Oba komponenty barwione chlorofilem. Gramatura 40 g.</t>
  </si>
  <si>
    <t>Mieszalnik próżniowy do cementu.  Zestaw podwójny (tzw. biodrowy) – zawierający 2 mieszalniko/strzykawki zaopatrzone w filtr powietrza, wskaźnik próżni i dyszę o 2 długościach (długa i krótka). Zamawiający wymaga zestawu do mieszania cementu o objętości: 2x80 g.</t>
  </si>
  <si>
    <t>Mieszalnik próżniowy do cementu. Zestaw pojedynczy (tzw. kolanowy) – zawierający 1 mieszalniko/strzykawkę zaopatrzoną w filtr powietrza, wskaźnik próżni i dyszę o 2 długościach (długa i krótka). Zamawiający wymaga zestawu do mieszania cementu o objętości: 1x80 g</t>
  </si>
  <si>
    <t>Zestaw do płukania pulsacyjnego pola operacyjnego
Pistolet do płukania bazujący na mocy strumienia płuczącego, odpowiednio do tkanek miękkich i do kości. Zestaw uniwersalny do kolana i biodra/oraz chirurgii urazowej w wersjach bez odsysania i z odsysaniem zawierający 2 końcówki: długą kanałową i krótką z osłoną do płukania powierzchni (kłykcie kolana, panewka, otwarta rana operacyjna).</t>
  </si>
  <si>
    <t>* Udostępnienie sprzętu do podłączenia mieszalników i zestawów do płukania pulsacyjnego do gniazda sprężonego powietrza.</t>
  </si>
  <si>
    <t>Zestaw jednorazowy 2 implantowy oraz igły do szycia łąkotek i implant rewizyjny do rekonstrukcji ACL</t>
  </si>
  <si>
    <t>I. Implanty do chirurgii kolana</t>
  </si>
  <si>
    <t>System do szycia łąkotki all-inside - 2 impanty wykonane z peek-u połączone wytrzymałą nicią - wytrzymałość szwu co najmniej 90 N. Implanty na 1-razowym aplikatorze. Aplikator z przycinanym ogranicznikiem penetracji głębokości umożliwiającym bezpieczne osadzeni implantu bez uszkodzenia struktur naczyniowo-nerwowych. Aplikator zaopatrzony w kaniulę podzieloną umożliwiającą bezpieczne wprowadzenie implantu do stawu bez uszkodzenia chrząstki stawowej</t>
  </si>
  <si>
    <t>• podłużna płytka typu endobutton z czterema otworami wykonana ze stopu tytanu pozwalająca na zawieszenie przeszczepu w kanale udowym. Wymaga się by płytka na trwałe była związana fabrycznie z pętlą plecioną poliestrową o wysokiej wytrzymałości min 1000N (bez węzła).Długość pętli od 15-60 mm.Skok pętli co 5 mm. Implant powinien zawierać dwie fabryczne nitki o grubościach #5 i #5 służące do przeciągnięcia i obrócenia implantu w kanale udowym
• zamiennie wymaga się dostarczenia płytki na trwale związanej z podwójną pętlą w rozmiarach 20-60 mm skok co 5mm do więzadła właściwego rzepki
• endobutton wydłużony 20mm stanowiący nakładkę na endobutton służący do zabiegów rewizyjnych
• endobutton bez pętli umożliwiający zawieszenie przeszczepu bezpośrednio na płytce w przypadku krótkiego kanału w kości udowej, otwarty z jednej strony w rozmiarach: 5,6,7,8 i 9mm</t>
  </si>
  <si>
    <t>Igły do szycia łąkotek systemem inside-out z zastosowaniem posiadanego przez Zamawającego systemu prowadnic 2-rurowych, jednorazowe</t>
  </si>
  <si>
    <t>II. Implanty do obrąbka stawowego stawu ramiennego</t>
  </si>
  <si>
    <t>Miękka kotwica o średnicy 1.7 lub 1.9mm z plecionki poliestrowej #5 załaadowana jedną lub dwoma nićmi, wyposażona w system zabezpieczający pezed przypadkowym założeniem
Dopuszcza się kotwice do barku, ze wzmocnioną nicią, na sterylnym podajniku, średnica 1,4 mm z jedną nicią lub 2,9 mm z dwoma nićmi</t>
  </si>
  <si>
    <t>Wiertło dedykowane do kotwicy z pozycji 4 o średnicy 1,7mm
Dopuszcza się wiertło wielorazowe dedykowane do kotwicy 1,4 mm</t>
  </si>
  <si>
    <t>Wiertło dedykowane do kotwicy z pozycji 4 o średnicy 1,9mm
Dopuszcza się wiertło wielorazowe dedykowane do kotwicy 2,9 mm</t>
  </si>
  <si>
    <t>*Wymagane udostępnienie instrumentarium do każdego zabiegu.</t>
  </si>
  <si>
    <t>Zestaw jednorazowy 3 i 4 implantowy do szycia łąkotek oraz elektrody ablacyjne</t>
  </si>
  <si>
    <t>Elektroda ablacyjna 110mm dł, śr. części roboczej elektrody 3.2mm zagięta po kątem 90 st. do zabiegów artroskopowych w środowisku płynnym. Pakowane pojedyńczo, sterylnie w opakowaniach zbiorczych</t>
  </si>
  <si>
    <t>Elektroda ablacyjna 110mm dł, śr. części roboczej elektrody 3.2mm zagięta po kątem 30 st. do zabiegów artroskopowych w środowisku płynnym. Pakowane pojedyńczo, sterylnie w opakowaniach zbiorczych</t>
  </si>
  <si>
    <t>Sterylny zestaw do szycia łąkotki z trzema implantami.
Trzy implanty wykonane z PEEKu załadowane na jednorazowy aplikator z końcem uniesionym pod kątem 15 stopni, połączone jedną, wspólną mocną nitką w rozmiarze "#0". Zestaw umożliwiający wykonanie dwóch ciągłych szwów bez wychodzenia ze stawu</t>
  </si>
  <si>
    <t>Sterylny zestaw do szycia łąkotki z czterema implantami.
Cztery implanty wykonane z PEEKu załadowane na jednorazowy aplikator z końcem uniesionym pod kątem 15 stopni, połączone jedną, wspólną mocną nitką w rozmiarze "#0". Zestaw umożliwiający wykonanie trzech ciągłych szwów bez wychodzenia ze stawu</t>
  </si>
  <si>
    <t>Zestaw do endoskopowego, mikroinwazyjnego uwalniania nerwu pośrodkowego w kanale nadgarstka. W skład zestawu powinny wchodzić kaniule, troakar, dylatator, nóź. Zestaw jednorazowy pakowany sterylnie.</t>
  </si>
  <si>
    <t>Polimerowa nić z trzema oczkami służąca do przeciągania szwów przez tkanki w trakcie zabiegów artroskopowych, sterylna opakowanie zbiorcze 8 szt</t>
  </si>
  <si>
    <t>op.</t>
  </si>
  <si>
    <t>Obłożenia operacyjne i fartuchy do operacji ortopedycznych</t>
  </si>
  <si>
    <r>
      <t xml:space="preserve">Zestaw do operacji dłoni/stopy
Skład zestawu:
1 Serweta na stolik instrumentariuszki 150x190cm
1 serweta na stolik Mayo 80x145cm
1 serweta na dłoń/stopę  225x300cm z elastycznym otworem samouszczelniającym o średnicy 3 cm oraz ze integrowanymi uchwytami do mocowania przewodów i drenów.
2 ręczniki 30x40cm
Serweta główna wykonana z laminatu dwuwarstwowego (włóknina polipropylenowa i folia polietylenowa) o gramaturze min. 57 g/m2. Wokół pola operacyjnego dodatkowe wzmocnienia o gramaturze min.112 g/m2 Materiał obłożenia  ma spełniać wymagania normy wysokie EN 13795. Dwie etykiety samoprzylepne dla potrzeb dokumentacji zawierające nr katalogowy, LOT, datę ważności oraz dane producenta. Na opakowaniu wyraźnie zaznaczony kierunek otwierania. Serwety powinny posiadać oznaczenia kierunku rozkładania w postaci piktogramów.
</t>
    </r>
    <r>
      <rPr>
        <sz val="9"/>
        <color rgb="FFFF0000"/>
        <rFont val="Calibri"/>
        <family val="2"/>
        <charset val="238"/>
      </rPr>
      <t xml:space="preserve">Zamawiający dopuszcza zestawy, które posiadają wzmocnienia wokół pola operacyjnego o gramaturze 109,5 g/m2. Pozostałe parametry zgodne ze s.i.w.z. </t>
    </r>
  </si>
  <si>
    <r>
      <t xml:space="preserve">Sterylny zestaw serwet do operacji ręki
Skład zestawu:
1 serweta na stolik instrumentariuszki 150 cm x 190 cm
1 serweta na stolik Mayo 80 cm x 145 cm  
1 serweta   do zabiegów na kończynach ze zintegrowanym ekranem anestezjologicznym w kształcie litery "T" 370/175 cm x 365 cm z elastycznym otworem samouszczelniającym o średnicy 3 cm, uchwytami do mocowania przewodów i drenów.
Serweta główna wykonana z laminatu dwuwarstwowego (włóknina polipropylenowa i folia polietylenowa) o gramaturze min. 57 g/m2. Wokół pola operacyjnego dodatkowe wzmocnienie o gramaturze min.112 g/m2 Materiał obłożenia ma spełniać wymagania wysokie normy EN 13795. Dwie etykiety samoprzylepne dla potrzeb dokumentacji zawierające nr katalogowy, LOT, datę ważności oraz dane producenta. Na opakowaniu wyraźnie zaznaczony kierunek otwierania. Serwety powinny posiadać oznaczenia kierunku rozkładania w postaci piktogramów.
</t>
    </r>
    <r>
      <rPr>
        <sz val="9"/>
        <color rgb="FFFF0000"/>
        <rFont val="Calibri"/>
        <family val="2"/>
        <charset val="238"/>
      </rPr>
      <t xml:space="preserve">Zamawiający dopuszcza zestawy, które posiadają wzmocnienia wokół pola operacyjnego o gramaturze 109,5 g/m2. Pozostałe parametry zgodne ze s.i.w.z. </t>
    </r>
    <r>
      <rPr>
        <sz val="9"/>
        <color rgb="FFFF0000"/>
        <rFont val="Calibri"/>
        <family val="2"/>
        <charset val="238"/>
      </rPr>
      <t xml:space="preserve">
</t>
    </r>
  </si>
  <si>
    <t>Sterylny zestaw do artroskopii kolana
Skład zestawu:
1 serweta na stolik instrumentariuszki 150 x 190 cm
1 serweta na stolik Mayo 80 x 145 cm
1 serweta do artroskopii kolana 225 x 320 cm z dwoma elastycznymi samouszczelniającymi otworemi o średnicy 6 i 7 cm, ze zintegrowaną torbą na płyny (z możliwością podłączenia drenu) z trzema uchwytami do mocowania przewodów i drenów
1 serweta operacyjna 150 x 180 cm
1 osłona ortopedyczna na kończynę 33 x 55 cm
1 taśma foliowa samoprzylepna 10 x 50 cm
2 ręczniki 30x40 cm
Serwety  operacyjne wykonane z laminatu dwuwarstwowego (włóknina polipropylenowa i folia polietylenowa)  o gramaturze min. 57 g/m2. Materiał obłożenia spełnia wymagania wysokie normy EN 13795. Dwie etykiety samoprzylepne dla potrzeb dokumentacji zawierające nr katalogowy, LOT, datę ważności oraz dane producenta. Na opakowaniu wyraźnie zaznaczony kierunek otwierania. Serwety powinny posiadać oznaczenia kierunku rozkładania w postaci piktogramów.</t>
  </si>
  <si>
    <r>
      <t xml:space="preserve">Sterylny zestaw do zabiegów na kończynie dolnej - do endoprotez kolan
Skład zestawu:
1 serweta na stolik instrumentariuszki 150 x 190 cm
1 serweta na stolik Mayo wzmocniona 80 x 145 cm
1 serweta operacyjna 335 x 200/270 cm z osłoną podpórek kończyn górnych, z samouszczelniającym otworem o średnicy 7 cm i wzmocnieniem w polu krytycznym, wyposażona w 2 zintegrowane uchwyty do przewodów i drenów
1 serweta operacyjna 150 x 180 cm
1 taśma włókninowa samoprzylepna 9 x 50 cm
2 ręczniki 30x40 cm
Serweta główna wykonana z laminatu dwuwarstwowego (włóknina polipropylenowa i folia polietylenowa) o gramaturze min. 57 g/m2. Wokół pola operacyjnego dodatkowe wzmocnienie o gramaturze min.112 g/m2 Materiał obłożenia spełnia wymagania wysokie normy EN 13795. Dwie etykiety samoprzylepne dla potrzeb dokumentacji zawierające nr katalogowy, LOT, datę ważności oraz dane producenta. Na opakowaniu wyraźnie zaznaczony kierunek otwierania. Serwety powinny posiadać oznaczenia kierunku rozkładania w postaci piktogramów.
</t>
    </r>
    <r>
      <rPr>
        <sz val="9"/>
        <color rgb="FFFF0000"/>
        <rFont val="Calibri"/>
        <family val="2"/>
        <charset val="238"/>
      </rPr>
      <t xml:space="preserve">Zamawiający dopuszcza zestawy, które posiadają wzmocnienia wokół pola operacyjnego o gramaturze 109,5 g/m2. Pozostałe parametry zgodne ze s.i.w.z. </t>
    </r>
    <r>
      <rPr>
        <sz val="9"/>
        <color rgb="FFFF0000"/>
        <rFont val="Calibri"/>
        <family val="2"/>
        <charset val="238"/>
      </rPr>
      <t xml:space="preserve">
</t>
    </r>
  </si>
  <si>
    <r>
      <t xml:space="preserve">Sterylny zestaw do chirurgii biodra - do endoprotez biodra  
Skład zestawu:
1 serweta na stolik instrumentariuszki 150 x 190 cm
1 serweta na stolik Mayo wzmocniona 80 x 145 cm
1 serweta przylepna operacyjna 280 cm x 225 cm z wycięciem w kształcie litery "U" 10 x 100 cm z dwoma zintegrowanymi uchwytami do mocowania przewodów i drenów
1 serweta przylepna na ekran anestezjologiczny 225 x 270 cm z wycięciem w kształcie litry "U" 45 x 65 cm z dwoma zintegrowanymi uchwytami do mocowania przewodów i drenów oraz z osłoną podpórek kończyn górnych
1 serweta nieprzylepna (podkład pod biodro) 150 x 180 cm
1 serweta przylepna o rozmiarze 75 x 90 cm
1 osłona ortopedyczna na kończynę 33 x 110 cm
2 taśmy foliowe samoprzylepne 10 x 50 cm
1 taśma włókninowa samoprzylepna 9 x 50cm
4 ręczniki 30 x 40 cm
Serwety główne wykonane z laminatu dwuwarstwowego (włóknina polipropylenowa i folia polietylenowa) o gramaturze min. 57 g/m2. Wokół pola operacyjnego dodatkowe wzmocnienia o gramaturze min.112 g/m2 Materiał obłożenia spełnia wymagania wysokie normy EN 13795. Dwie etykiety samoprzylepne dla potrzeb dokumentacji zawierające nr katalogowy, LOT, datę ważności oraz dane producenta. Na opakowaniu wyraźnie zaznaczony kierunek otwierania. Serwety powinny posiadać oznaczenia kierunku rozkładania w postaci piktogramów.
</t>
    </r>
    <r>
      <rPr>
        <sz val="9"/>
        <color rgb="FFFF0000"/>
        <rFont val="Calibri"/>
        <family val="2"/>
        <charset val="238"/>
      </rPr>
      <t>Zamawiający dopuszcza zestawy, które posiadają wzmocnienia wokół pola operacyjnego o gramaturze 109,5 g/m2. Pozostałe parametry zgodne ze s.i.w.z.</t>
    </r>
    <r>
      <rPr>
        <sz val="9"/>
        <color rgb="FF000000"/>
        <rFont val="Calibri"/>
        <family val="2"/>
        <charset val="238"/>
      </rPr>
      <t xml:space="preserve"> </t>
    </r>
    <r>
      <rPr>
        <sz val="9"/>
        <color rgb="FFFF0000"/>
        <rFont val="Calibri"/>
        <family val="2"/>
        <charset val="238"/>
      </rPr>
      <t xml:space="preserve">
</t>
    </r>
    <r>
      <rPr>
        <sz val="9"/>
        <color rgb="FF000000"/>
        <rFont val="Calibri"/>
        <family val="2"/>
        <charset val="238"/>
      </rPr>
      <t xml:space="preserve">
</t>
    </r>
  </si>
  <si>
    <t xml:space="preserve">Sterylny zestaw do artroskopii barku ¬ pozycja półsiedząca
Skład zestawu:
1 serweta na stolik instrumentariuszki 150 x 190 cm
1 serweta na stolik Mayo 80x145cm
1 serweta operacyjna 225x380cm z elastycznym otworem w kształcie gruszki 11,5x12,5cm z taśmą lepną powyżej otwory, ze zintegrowaną torbą na płyny, z lejkiem odprowadzającym płyny, z 3 uchwytami na rzepy do mocowania przewodów typu Velcro
1 osłona ortopedyczna na kończynę 24x80cm
1 taśma  foliowa samoprzylepna  minimum 10 x 50cm
2 ręczniki 30x40 cm
Serweta główna wykonana z laminatu dwuwarstwowego (włóknina polipropylenowa i folia polietylenowa)  o gramaturze min. 57 g/m2. Materiał obłożenia ma spełniać wymagania wysokie normy EN 13795. Dwie etykiety samoprzylepne dla potrzeb dokumentacji zawierające nr katalogowy, LOT, datę ważności oraz dane producenta. Na opakowaniu wyraźnie zaznaczony kierunek otwierania. Serwety powinny posiadać oznaczenia kierunku rozkładania w postaci piktogramów.
</t>
  </si>
  <si>
    <r>
      <t xml:space="preserve">Sterylny zestaw uniwersalny
Skład zestawu:
1 serweta na stolik instrumentariuszki 150 cm  x 190 cm
1 serweta na stolik Mayo 80 cm x 145 cm
1 taśma samoprzylepna 9 cm x 50 cm
2 samoprzylepne serwety operacyjne 75 cm x 90 cm
1 samoprzylepna serweta operacyjna 175 cm x 180 cm z paskiem samoprzylepnym 80 cm
1 samoprzylepna serweta operacyjna 150x250cm z dzielonym paskiem samoprzylepnym 15+70+15 cm oraz z zintegrowanymi uchwytami do przewodów i drenów
4 ręczniki 30 cm x 40 cm
Serwety  wykonane z laminatu dwuwarstwowego (włóknina polipropylenowa i folia polietylenowa) o gramaturze min. 57 g/m2 a  wokół pola operacyjnego dodatkowe wzmocnienia o gramaturze min.112 g/m2 Materiał obłożenia ma spełniać wymagania wysokie normy EN 13795. Dwie etykiety samoprzylepne dla potrzeb dokumentacji zawierające nr katalogowy, LOT, datę ważności oraz dane producenta. Na opakowaniu wyraźnie zaznaczony kierunek otwierania. Serwety powinny posiadać oznaczenia kierunku rozkładania w postaci piktogramów.
</t>
    </r>
    <r>
      <rPr>
        <sz val="9"/>
        <color rgb="FFFF0000"/>
        <rFont val="Calibri"/>
        <family val="2"/>
        <charset val="238"/>
      </rPr>
      <t xml:space="preserve">Zamawiający dopuszcza zestawy, które posiadają wzmocnienia wokół pola operacyjnego o gramaturze 109,5 g/m2. Pozostałe parametry zgodne ze s.i.w.z. </t>
    </r>
    <r>
      <rPr>
        <sz val="9"/>
        <color rgb="FFFF0000"/>
        <rFont val="Calibri"/>
        <family val="2"/>
        <charset val="238"/>
      </rPr>
      <t xml:space="preserve">
</t>
    </r>
  </si>
  <si>
    <r>
      <t xml:space="preserve">Sterylny zestaw uniwersalny z wycięciem ,,U”
Skład zestawu:
1 serweta na stolik instrumentariuszki 150 x 190 cm
1 serweta na stolik Mayo 80 x 145 cm
1 serweta przylepna operacyjna 260 cm x 225 cm z wycięciem w kształcie litery "U" 10 x 100 cm z dwoma zintegrowanymi uchwytami do mocowania przewodów i drenów
1 serweta przylepna na ekran anestezjologiczny 240 x 150 cm
1 serweta przylepna o rozmiarze 75 x 90 cm
1 taśma włókninowa samoprzylepna 9 x 50cm
2 ręczniki 30 x 40 cm
Serwety główne wykonane z laminatu dwuwarstwowego (włóknina polipropylenowa i folia polietylenowa)  o gramaturze min. 57 g/m2. W serwecie dolenej wokół pola operacyjnego dodatkowe wzmocnienie o gramaturze min.112 g/m2 Materiał obłożenia ma spełniać wymagania wysokie normy EN 13795. Dwie etykiety samoprzylepne dla potrzeb dokumentacji zawierające nr katalogowy, LOT, datę ważności oraz dane producenta. Na opakowaniu wyraźnie zaznaczony kierunek otwierania. Serwety powinny posiadać oznaczenia kierunku rozkładania w postaci piktogramów.
</t>
    </r>
    <r>
      <rPr>
        <sz val="9"/>
        <color rgb="FFFF0000"/>
        <rFont val="Calibri"/>
        <family val="2"/>
        <charset val="238"/>
      </rPr>
      <t xml:space="preserve">Zamawiający dopuszcza zestawy  uniwersalne z wycięciem „U”, w którym serweta główna posiada wzmocnienie wokół pola operacyjnego o gramaturze 109,5 g/m2, nie posiada natomiast zintegrowanych uchwytów do mocowania przewodów i drenów. Pozostałe parametry zgodne ze s.i.w.z. </t>
    </r>
    <r>
      <rPr>
        <sz val="9"/>
        <color rgb="FFFF0000"/>
        <rFont val="Calibri"/>
        <family val="2"/>
        <charset val="238"/>
      </rPr>
      <t xml:space="preserve">
</t>
    </r>
  </si>
  <si>
    <t>Sterylny zestaw izolacyjny pionowy
Skład zestawu:
1 serweta na stolik instrumentariuszki 150 x 190 cm
1 serweta na stolik Mayo  80 x 145 cm
1 serweta przylepna operacyjna 250 cm x 330 cm z przeźroczystej foli PE , z otworem  80 cm x 30 cm wypełnionym folią operacyjną, ze zintegrowana torbą na płyny , z sitem i zaworem do podłączenia drenu, z 2 kieszeniami na narzędzia, z 2 uchwytami typu rzep do mocowania przewodów i drenów
2 ręczniki 30 x 40 cm
Serwety główne wykonane z foli PE o gramaturze min. 75 g/m2. Materiał obłożenia  ma spełniać wymagania wysokie normy EN 13795. Dwie etykiety samoprzylepne dla potrzeb dokumentacji zawierające nr katalogowy, LOT, datę ważności oraz dane producenta. Na opakowaniu wyraźnie zaznaczony kierunek otwierania. Serwety powinny posiadać oznaczenia kierunku rozkładania w postaci piktogramów.</t>
  </si>
  <si>
    <r>
      <t xml:space="preserve">Sterylny zestaw do artoskopii biodra  
Skład zestawu:
1 serweta na stolik instrumentariuszki 150 x 190 cm
1 serweta do artroskopii biodra 288 x 360 cm z otworem 20 x 20 cm (rozmiar okna 46 x 41 cm) ze zintegrowaną folią operacyjną , ze zintegrowaną torba na płyny, łącznie z sitkiem i zaworem do podłączenia drenu, z dwiema kieszeniami na narzędzia  
4 ręczniki 30 x 40 cm
Serwety główne wykonane z laminatu dwuwarstwowego (włóknina polipropylenowa i folia polietylenowa) o gramaturze min. 57 g/m2. Materiał obłożenia spełnia wymagania wysokie normy EN 13795. Dwie etykiety samoprzylepne dla potrzeb dokumentacji zawierające nr katalogowy, LOT, datę ważności oraz dane producenta. Na opakowaniu wyraźnie zaznaczony kierunek otwierania. Serwety powinny posiadać oznaczenia kierunku rozkładania w postaci piktogramów.
</t>
    </r>
    <r>
      <rPr>
        <sz val="9"/>
        <color rgb="FFFF0000"/>
        <rFont val="Calibri"/>
        <family val="2"/>
        <charset val="238"/>
      </rPr>
      <t xml:space="preserve">Zamawiający dopuszcza zestawy, w których serweta do artroskopii biodra jest w rozmiarach 288 x 360 cm z otworem 30cm x 30cm, ze zintegrowaną folią operacyjną w rozmiarach 46cm x 41cm oraz z oknem w rozmiarach 20cm x 20cm. Serweta posiada zintegrowaną torbę na płyny, łącznie z sitkiem i zaworem do podłączenia drenu oraz dwie kieszenie na narzędzia. </t>
    </r>
    <r>
      <rPr>
        <sz val="9"/>
        <color rgb="FFFF0000"/>
        <rFont val="Calibri"/>
        <family val="2"/>
        <charset val="238"/>
      </rPr>
      <t xml:space="preserve">
Pozostałe parametry zgodne ze s.i.w.z.</t>
    </r>
    <r>
      <rPr>
        <sz val="9"/>
        <color rgb="FFFF0000"/>
        <rFont val="Calibri"/>
        <family val="2"/>
        <charset val="238"/>
      </rPr>
      <t xml:space="preserve">
</t>
    </r>
  </si>
  <si>
    <t>Osłona ortopedyczna
Sterylna osłona na kończynę z foliowym paskiem samoprzylepnym w rozmiarze 33x55cm</t>
  </si>
  <si>
    <t>sztuk</t>
  </si>
  <si>
    <t xml:space="preserve">Kieszeń na narzędzia
Kieszeń na narzędzia chirurgiczne foliowa 1-komorowa w rozmiarze 38x40 cm
</t>
  </si>
  <si>
    <t>Organizator przewodów
Sterylny organizator przewodów wykonany z dwóch taśm włókninowych min. 25 cm długości, umożliwiający równoczesne przywiązanie kilku przewodów, posiadający powierzchnię lepną do zamocowania na serwecie</t>
  </si>
  <si>
    <t>Sterylny fartuch chirurgiczny wykonany z miękkiej, przewiewnej włókniny SMMS o gramaturze 35 g/m2. Fartuch posiada nieprzemakalne wzmocnienia wykonane z laminatu dwuwarstwowego: włóknina polipropylenowa i folia polietylenowa. Wzmocnienia znajdują się w części przedniej 42 g/m2 i na rękawach 40,5 g/m2.
Fartuch przeznaczony do operacji generujących dużą ilość płynów. Rozmiar fartucha oznaczony na dwa sposoby: w centymetrach oznaczających jego długość - 170 cm (+/- 5 cm) oraz literowo XL Long.</t>
  </si>
  <si>
    <t>Kotwice i kaniule do operacji stawu barkowego</t>
  </si>
  <si>
    <t>Kotwica biowymienna wkrecana, o srednicy 2,8-3,5 mm, zaopatrzona w podwójny szew częściowo wchłanialny i/lub pleciony grubości 2 oraz jednorazowy aplikator</t>
  </si>
  <si>
    <t>Kotwica niewchłanialana o średnicy 2.8 – 3,5 mm z materiału PEEK niewidoczna dla promieni Rentgena, zaopatrzona w podwójny szew częściowo wchłanialny i/lub pleciony grubości 2, wbijana zaopatrzona w jednorazowy aplikator</t>
  </si>
  <si>
    <t>Implanty tytanowe do rekonstrukcji artroskopowych w obrębie stawu barkowego, jednoniciowe, niegwintowane, mocowane w kości za pomocą sprężystych rozpórek, o średnicy 2,4 mm</t>
  </si>
  <si>
    <t xml:space="preserve">Kotwica tytanowa samogwintująca (wkręcana) o średnicy 5mm lub 6,5mm z wydłużonym ostrym końcem, zaopatrzona w podwójny szew częściowo wchłanialny, pleciony oraz zaopatrzona w jednorazowy aplikator.
</t>
  </si>
  <si>
    <t xml:space="preserve">Kotwica niewchłanialna -wkręcana wykonana z materiału PEEK niewidocznego dla promieni Rentgena, o średnicy 4,5mm, 5,5mm i 6,5 mm zaopatrzona w 2 lub 3 nitki częściowo wchłanialne(rozmiary 5,5mm i 6,5mm), plecione oraz w jednorazowy aplikator.
</t>
  </si>
  <si>
    <t>Kaniule do artroskopii barku, jednorazowe sztywne, wkręcane, posiadające skręt na całej długości kaniuli, zaopatrzone w zawór oraz posiadające system przytrzymywania nitek o rozmiarach od 4,5mm do 8,5mm i długościach od 45mm do 90mm</t>
  </si>
  <si>
    <t>Implanty i akcesoria do operacji rekonstrukcyjnych dużych i drobnych stawów, ścięgien, mięśni i więzadeł oraz do artrodezy</t>
  </si>
  <si>
    <t>I. Kotwice</t>
  </si>
  <si>
    <t>Kotwica tytanowa 2,4mm x 7,5mm, nić typu #2-0, implanty na jednorazowym aplikatorze</t>
  </si>
  <si>
    <t>Kotwica tytanowa 2,7mm x 7mm, nić typu #2-0 z igłami, implanty na jednorazowym aplikatorze</t>
  </si>
  <si>
    <t>Kotwica tytanowa 3,5mm x 10mm, 3,5mm x 12mm, dwie nici typu #0 z igłami, implanty na jednorazowym aplikatorze</t>
  </si>
  <si>
    <t>Kotwica bezwęzłowa wbijana średnicy 2,5mm X 8mm, dostępna z materiału PEEK</t>
  </si>
  <si>
    <t>Kotwica bezwęzłowa wbijana średnicy 2,9mm X 12.5mm, dostępna z materiału biocomposite lub PEEK</t>
  </si>
  <si>
    <t>Kotwica bezwęzłowa wbijana średnicy 3.5mm x 8.5mm, otwarte oczko do przeciągania i pozycjonowania szwów, materiał PEEK</t>
  </si>
  <si>
    <t>Implant bezwęzłowy wykonany z materiału PEEK lub PLLA do naprawy obrąbka stawowego, stożka rotatorów lub tenodezy ścięgna bicepsa i naprawy drobnych oderwanych przyczepów ścięgien i więzadeł. Wbijany/wkręcany wyposażony w specjalny podajnik z funkcją Stop umożliwiający wprowadzenie tkanek na odpowiednią głębokość z kontrolą siły wprowadzenia przez operatora i zapobiegające obluzowaniu tkanek podczas wbijania. Implant powinien być oferowany w minimum 5 rozmiarach 3.5-9.0 mm wraz ze specjalnym wiertłem i narzędziem dedykowanym do konkretnego rozmiaru implantu.</t>
  </si>
  <si>
    <t>Śruba interferencyjna do wykonywania biotenodezy ścięgna, materiał PEEK średnica 3mm, 4mm, 4,75mm, 5,5mm, 6,25mm, 7mm, 8mm, 9mm, śruba sterylna w opcji z jednorazowym podajnikiem</t>
  </si>
  <si>
    <t>II. Akcesoria do artroskopii</t>
  </si>
  <si>
    <t>Igły jednorazowego użytku do szycia ścięgien stożka rotatorów lub obrąbka stawowego kompatybilne z posiadanym przez Zamawiającego urządzeniem „Scorpion”</t>
  </si>
  <si>
    <t>Kaniule artroskopowe miękkie – elastyczne, z podwójnym kołnierzem uszczelniającym, łatwo wprowadzalne, do operacji artroskopowych stawu ramiennego. Dostępność w 3 rozmiarach</t>
  </si>
  <si>
    <t>Przeciągacz do ścięgien 2.5 mm x 16 cm, 3.5 mm x 22 cm</t>
  </si>
  <si>
    <t>Ostrze jednorazowe do piły oscylacyjnej - długość 19mm (szeokość 10 mm, typ Latarjet)</t>
  </si>
  <si>
    <t>Pas odwodzący do artroskopii stawu skokowego</t>
  </si>
  <si>
    <t>Hak typu mini do przeciagania nici podczas artroskopowej rekonstrukcji małych ścięgien</t>
  </si>
  <si>
    <t>Sterylny uchwyt palca do artroskopii nadgarstka, w minimum 4 rozmiarach</t>
  </si>
  <si>
    <t>III. Śruby i podkładki</t>
  </si>
  <si>
    <t>Tytanowe śruby Herberta, kaniulowane z podwójnym gwintem, cześć gwintowana stanowi 30% długości śruby, śruby dostępne w opakowaniach sterylnych i niesterylnych
- średnica 2,5mm (długość 8-34mm),
- średnica 3,0mm (długość 10-36mm)</t>
  </si>
  <si>
    <t>Tytanowe śruby kompresyjne, kaniulowane, bez głowy, gwint na całej długości śruby,   
- średnica 2,5mm (długość 8-30mm),  
- średnica 3,5mm (długość12-34mm),  
- średnica 4,0mm (długość16-50mm)</t>
  </si>
  <si>
    <t>Tytanowe śruby kompresyjne, kaniulowane,
- średnica 2,0 mm (długość 8-30 mm),
- średnica 2,4 mm (długość 8-36 mm),  
- średnica 3,0mm (długość 10-50mm),   
- średnica 4,0mm (długość 14-60mm)</t>
  </si>
  <si>
    <t>Tytanowe śruby kompresyjne, kaniulowane, dedykowane do artrodezy
- średnica 4,5 mm (długość 20-80 mm),  
- średnica 6,7 mm (długość 40-120 mm), gwint na długości 18mm,
- średnica 6,7 mm (długość 40-120 mm), gwint na długości 28mm,
- średnica 6,7 mm (długość 40-120 mm), gwint na całej długości</t>
  </si>
  <si>
    <t>Tytanowe śruby typu "snap-off", średnica 2 mm (długości od 10 do 14 mm), średnica 3,0 mm (długości od 13 do 19 mm), ze specjalnym adaptarem typu AO do trzymania i wkręcania śruby</t>
  </si>
  <si>
    <t>Śruba do artrodezy stawu międzypaliczkowego PIP stopy, dostępna długość 20mm, 24mm, średnica 3,0mm (część proksymalna) i 3,5mm (część dystalna)</t>
  </si>
  <si>
    <t>Śruba ze stopu tytanu, korowa, blokowana, średnica 2,4mm (długość 8-40mm), średnica 3,0mm (długość 10-40mm), średnica 3,5mm (długość 14-44mm)</t>
  </si>
  <si>
    <t>Śruba ze stopu tytanu, korowa średnica 2,4mm (długość 8-40mm), średnica 3mm(długość 10-40mm), średnica 3,5mm (długość 14-44mm), średnica 4mm (długość 14-44mm),</t>
  </si>
  <si>
    <t>Śruby stalowe:
- blokowane, średnica 2,7 mm (długość10-30 mm),
- korowe, średnica 2,7 mm (długość 10-60 mm),
- średnica 3 mm (długość 10-30 mm),
- korowe, średnica 3,5 mm (długość 10-60 mm),
- blokowane, średnica 3,5 mm (długość 10-50 mm),
- średnica 4 mm (długość 10-60 mm)</t>
  </si>
  <si>
    <t>Podkładka pod śrubę kompresyjną 4.5mm i 6,7 mm w rozmiarach: 10mm, 13mm</t>
  </si>
  <si>
    <t>Podkładka pod śrubę kompresyjną w rozmiarach: 6mm, 6,5mm, 7mm,</t>
  </si>
  <si>
    <t>Drut wiercący do śrub kaniulowanych średnica 1,6mm, 2,4mm (długość 20cm, 30cm),</t>
  </si>
  <si>
    <t>IV. Płyty</t>
  </si>
  <si>
    <t>Płyta tytanowa do osteotomii nasady bliższej pierwszej kości śródstopia, płytka w kształcie litery L z klinem od 2mm do 7 mm, płytka niskoprofilowa – wysokość 0,5mm, lewa lub prawa.</t>
  </si>
  <si>
    <t>Tytanowe płyty do zespoleń w obrębie stopy, otwory na śruby blokowane 2,4mm / 3,0mm
- płytki proste 2,4mm( 4-,5-,6-,7-,8- otworowe),
- płyty proste 3,0mm (2-,4-,5- otworowe),
- płyty w kształcie T 2,4mm (3-,4-,5-,6-,7-,8-,9- otworowe),  
- płyty w kształcie T 3,0mm (3-,4- otworowe),
- płyty w kształcie X (małe, średnie, duże),
- płyty do osteotomii Cottona (klin 2-8mm)</t>
  </si>
  <si>
    <t>Tytanowa płyta dedykowana do operacji Lapidusa, płyta podeszwowa, anatomiczna prawa/lewa, niskoprofilowa, mocowana na 5 śrub (blokowane o średnicy 3,5mm, kompresyjna o średnicy 4,0mm)</t>
  </si>
  <si>
    <t>Tytanowa płyta w kształcie T do operacji Lapidusa, dostępna w dwóch długościach, otwory na śruby blokowane o średnicy 3,5 mm.</t>
  </si>
  <si>
    <t>32.</t>
  </si>
  <si>
    <t>Tytanowa płyta do artrodezy stawu śródstopno-paliczkowego palucha, wysokość 1,5mm, płyta prawa i lewa, płyta anatomiczna w trzech długościach, płyta prosta w trzech długościach</t>
  </si>
  <si>
    <t>33.</t>
  </si>
  <si>
    <t>Tytanowa płyta do osteotomii pięty, dostępna z offsetem 5, 7,5 i 10 mm, otwory pod śruby blokowane średnica 3,5mm( długość 20-36mm)</t>
  </si>
  <si>
    <t>34.</t>
  </si>
  <si>
    <t>Płyta anatomiczna do dalszej nasady kości strzałkowej, płyta lewa i prawa (płyty 4-,5-,6-,8- otworowe), otwory w płytach dostosowane do umiejscowienia implantu (guzika) do rekonstrukcji więzozrostu</t>
  </si>
  <si>
    <t>35.</t>
  </si>
  <si>
    <t xml:space="preserve">Płyta prosta do kości strzałkowej (płyty 4-,6-,7-,8-,10-,12- otworowe), otwory w płytach dostosowane do umiejscowienia implantu (guzika) do rekonstrukcji więzozrostu   </t>
  </si>
  <si>
    <t>36.</t>
  </si>
  <si>
    <t>Płyta rynnowa (płyty 4-,5-,6-,7-,8-,10-,12- otworowe)</t>
  </si>
  <si>
    <t>37.</t>
  </si>
  <si>
    <t>Płyta hakowa boczna i przyśrodkowa (płyty 3-,5-,7- otworowe)</t>
  </si>
  <si>
    <t>V. Technika MIS - akcesoria</t>
  </si>
  <si>
    <t>38.</t>
  </si>
  <si>
    <t>Instrument do operacji MIS dwustronny (dwufunkcyjny) typu raszpla/elewator - rozmiar mały</t>
  </si>
  <si>
    <t>szt</t>
  </si>
  <si>
    <t>39.</t>
  </si>
  <si>
    <t>Instrument do operacji MIS dwustronny (dwufunkcyjny) typu raszpla/elewator - rozmiar średni</t>
  </si>
  <si>
    <t>40.</t>
  </si>
  <si>
    <t>Instrument do operacji MIS dwustronny (dwufunkcyjny) typu elewator prosty i zagięty</t>
  </si>
  <si>
    <t>41.</t>
  </si>
  <si>
    <t>Ostrze jednorazowe, sterylne do nacięć skóry w technice MIS</t>
  </si>
  <si>
    <t>42.</t>
  </si>
  <si>
    <t>Uchwyt do mocowania mini ostrza w technice MIS</t>
  </si>
  <si>
    <t>43.</t>
  </si>
  <si>
    <t>Wiertła jednorazowe, sterylne do małoinwazyjnych osteotomii MIS typu: Chevron, Akin, Weil średnice w zakresie od 2 do 5mm, długość od 8 do 20 mm</t>
  </si>
  <si>
    <t>44.</t>
  </si>
  <si>
    <t>Kaseta sterylizacyjna dedykowana do zestawu MIS</t>
  </si>
  <si>
    <t>VI. Materiały szewne - specjalistyczne do rekonstrukcji ścięgnisto-stawowych</t>
  </si>
  <si>
    <t>45.</t>
  </si>
  <si>
    <t>Taśma chirurgiczna pleciona wzmacniana szerokości 1.3 mm</t>
  </si>
  <si>
    <t>46.</t>
  </si>
  <si>
    <t>Taśma chirurgiczna pleciona wzmacniana szerokosci 1.5 mm</t>
  </si>
  <si>
    <t>47.</t>
  </si>
  <si>
    <t>Taśmy chirurgiczne wykonane z ultra mocnego materiału szewnego grubości min.#2 niewchłaniane o min. szerokości 2 mm. przeznaczone do augmentacji i szycia stożka rotatorów, niestabilności stawów barkowo-obojczykowych i stawów skokowych. Taśmy zakończone typową nicią chirurgiczna umożliwiającą wykorzystanie jej kotwicami bezwęzłowymi , dostępne w 2 kolorach</t>
  </si>
  <si>
    <t>48.</t>
  </si>
  <si>
    <t>Specjalistyczny wzmacniany szew chirurgiczny #4-0, #3-0, długość w zakresie 40-50 cm</t>
  </si>
  <si>
    <t>49.</t>
  </si>
  <si>
    <t>Specjalistyczny wzmacniany szew chirurgiczny #2-0, długości w zakresie 40-50cm i 90-100cm</t>
  </si>
  <si>
    <t>50.</t>
  </si>
  <si>
    <t>Spcjalistyczny wzmacniany szew chirurgiczny #4-0, zakończony pętlą, długości 15cm, 25cm</t>
  </si>
  <si>
    <t>51.</t>
  </si>
  <si>
    <t>Spcjalistyczny wzmacniany szew chirurgiczny #2-0, usztywniony na koncu, ułatwiający przeprowadzenie przez kaniule artroskopowe, dostarczany w plastikowych rurkach zabezpieczających, długość w zakresie 110-130cm</t>
  </si>
  <si>
    <t>52.</t>
  </si>
  <si>
    <t>Mikro SutureLasso z pętlą nitynolową, proste, małe zakrzywienie, duże zakrzywienie</t>
  </si>
  <si>
    <t>VII. Zestawy i systemy do rekonstrukcji</t>
  </si>
  <si>
    <t>53.</t>
  </si>
  <si>
    <t>Zestaw do augmentacji taśmy zabezpieczającej przy rekonstrukcji więzadła strzałkowo-skokowego przedniego zawierający: kotwica biokompozytowa 3.5mm z taśmą #2 FiberTape, kotwica biokompozytowa 4.75mm, prowadnik 1.35mm, wiertło kaniulowane 2.7 mm, gwintownik do kotwicy 3.5 mm,  wiertło 3.4mm, gwintownik do kotwicy 4.75mm</t>
  </si>
  <si>
    <t>54.</t>
  </si>
  <si>
    <t>Jednorazowy zestaw do mocowania kości w dłoni lub stopie składający się z dwóch guzików o szerokości 2,6mm z dwoma otworami do przeciągnięcia szwu, czterech drutów średnica 1,1 mm zakończonych oczkiem do przeciągania szwu, dwóch wzmocnionych szwów ortopedycznych #2 oraz linijki. Zestaw sterylny gotowy do użycia</t>
  </si>
  <si>
    <t>55.</t>
  </si>
  <si>
    <t>System do małoinwazyjnego szycia ścięgna piętowego. Zestaw sterylny zawierający:
- nić chirurgiczna wzmocniona #2, długość 97cm - 6 szt.
- nić chirurgiczna wzmocniona #2 z pętlą, długość 102cm - 2 szt.
- igła z pętlą, średnica 1,6 mm - 2 szt.</t>
  </si>
  <si>
    <t>56.</t>
  </si>
  <si>
    <t>System do rekonstrukcji ścięgna piętowego. Zestaw sterylny zawierający:
kotwica 4,75mm z taśmą szewną wzmocnioną - 2 szt., kotwica 4.75mm - 2 szt. , wiertło 3.5mm, gwintownik do kotwicy 4.75mm, kotwice biokompozytowe i PEEK</t>
  </si>
  <si>
    <t>57.</t>
  </si>
  <si>
    <t>Zestaw instrumentów do artrodezy PIP zawirający: drut prowadzący 1.1 mm, instrument dwufunkcyjny (wiertło 2 mm/śrubokręt 1.5 mm hex), wiertło 1.7 mm, uchwyt uniwersalny, śrubokręt z uchwytem 1.5 mm hex</t>
  </si>
  <si>
    <t>58.</t>
  </si>
  <si>
    <t>Zestaw jednorazowy do naprawy płytki podeszwowej zawierający:
- przeciągacz szwów,
- szew wzmacniany typu #0 (kolor biały) - 2szt.
- szew wzmacniany typu #0 (niebieski) - 2szt.
- szew wzmacniany typu #0 z igłą (dwukolorowy)</t>
  </si>
  <si>
    <t>59.</t>
  </si>
  <si>
    <t>Zestaw do mocowania przeszczepu z uzyciem kotwic PEEK 3,5mm x 8,5mm zawierający: wiertło kaniulowane 3.2 mm, wiertło kaniulowane 3.5 mm, drut prowadzący 1.35 mm - 3 szt., specjalistyczny szew chirurgiczny wzmacniany #2-0 do obszywania przeszczepu - 2 szt.</t>
  </si>
  <si>
    <t>60.</t>
  </si>
  <si>
    <t>Implant do rekonstrukcji więzozrostu piszczelowo-strzałkowego - dwie płytki tytanowe (strona przyśrodkowa 3,5mmx10mm, strona boczna 6,5mm) połączone samozaciskową pętlą polietylenową, nić  #5, zestaw sterylny zawiera wiertło kaniulowane 3,5mm, celownik, drut prowadzący</t>
  </si>
  <si>
    <t>VIII. Płyty do dalszej nasady kości piszczelowej</t>
  </si>
  <si>
    <t>61.</t>
  </si>
  <si>
    <t>Płytka anatomiczna, blokowana do dalszej nasady kości piszczelowej przednioboczna. W części nasadowej otwory blokowane w dwóch rzędach pod śruby blokowane/korowe 2.7mm. W części trzonowej płytki mocowane śrubami 3.5mm blokowanymi i korowymi oraz śrubami gąbczastymi  4.0mm. Stal</t>
  </si>
  <si>
    <t>62.</t>
  </si>
  <si>
    <t>Płytka anatomiczna, blokowana do dalszej nasady kości piszczelowej przyśrodkowa. Płytka mocowane w części nasadowej za pomocą śrub blokowanych i korowych 2.7mm. W trzonie płytki mocowane śrubami 3.5mm blokowanymi i korowymi oraz śrubami gąbczastymi  4.0mm. Stal</t>
  </si>
  <si>
    <t>63.</t>
  </si>
  <si>
    <t>Płytka prosta, kompresyjna do stabilizacji dystalnej krawędzi piszczeli. Płytka mocowana śrubami korowymi 2.7mm. Stal</t>
  </si>
  <si>
    <t>64.</t>
  </si>
  <si>
    <t>Płytka anatomiczna, blokowana do dalszej nasady kości piszczelowej przednia. W części trzonowej płytka mocowana śrubami blokowanymi/korowymi 2.7mm umieszczonymi w dwóch rzędach. W części trzonowej płytki mocowane śrubami 3.5mm blokowanymi i korowymi oraz śrubami gąbczastymi  4.0mm. Stal</t>
  </si>
  <si>
    <t>65.</t>
  </si>
  <si>
    <t>Płytka anatomiczna, blokowana do dalszej nasady kości piszczelowej tylna. . W części trzonowej płytka mocowana śrubami blokowanymi/korowymi 2.7mm umieszczonymi w dwóch rzędach. W części trzonowej płytki mocowane śrubami 3.5mm blokowanymi i korowymi oraz śrubami gąbczastymi  4.0mm. Stal</t>
  </si>
  <si>
    <t>66.</t>
  </si>
  <si>
    <t>Płyta anatomiczna blokowana do dalszej nasady kości strzałkowej spiralna tylnoboczna. W części dystalnej płytka mocowana śrubami blokowanymi/korowymi 2.7mm umieszczonymi w dwóch rzędach. W części trzonowej płytki mocowane śrubami 3.5mm blokowanymi i korowymi oraz śrubami gąbczastymi  4.0mm. Stal</t>
  </si>
  <si>
    <t>67.</t>
  </si>
  <si>
    <t>Płytka do dal1szej nasady kości strzałkowej bocczna. . W części dystalnej płytka mocowana śrubami blokowanymi/korowymi 2.7mm umieszczonymi w dwóch rzędach. W części trzonowej płytki mocowane śrubami 3.5mm blokowanymi i korowymi oraz śrubami gąbczastymi  4.0mm. Stal</t>
  </si>
  <si>
    <t>68.</t>
  </si>
  <si>
    <t xml:space="preserve">Śruba 2.7mm blokowana, , niskoprofilowa, długość 10-60mm, niskoprofilowa, stal  </t>
  </si>
  <si>
    <t>69.</t>
  </si>
  <si>
    <t>Śruba 2.7mm, korowa, niskoprofilowa, długość 10-60mm, stal</t>
  </si>
  <si>
    <t>70.</t>
  </si>
  <si>
    <t>Śruba 3.5mm, blokowana, niskoprofilowa długość 10-50mm, stal</t>
  </si>
  <si>
    <t>71.</t>
  </si>
  <si>
    <t>Śruba 3.5mm, korowa, niskoprofilowa długość 10-80mm, stal</t>
  </si>
  <si>
    <t>72.</t>
  </si>
  <si>
    <t>Śruba 4.0mm gąbczasta, niskoprofilowa długość 10-60mm, stal</t>
  </si>
  <si>
    <t>* Dotyczy poz. 12: Dostarczenie adaptera do piły.</t>
  </si>
  <si>
    <t>* Dotyczy poz. 32: Zestaw instrumentarium zawiera wielorazowe frezy (reamery) w rozmiarze 16-22 mm</t>
  </si>
  <si>
    <t>Zestaw jednorazowy do uzyskiwania i podawania osocza bogatopłytkowego (PRP) i syntetyczny substytut kostny</t>
  </si>
  <si>
    <t>I. Zestaw do uzyskiwania i podawania osocza bogatopłytkowego PRP</t>
  </si>
  <si>
    <t>Zestaw do uzyskiwania i podawania osocza bogatopłytkowego PRP
W skład zestawu powinny wchodzić:
- Zestaw do separacji płytek krwi składający się z 2 próbówek podciśnieniowych na PRP 10 ml, każda zawierająca barierę żelową, środek przeciwkrzepliwy oraz tłok wraz z filtrem.
- zestaw do pobierania krwi
- kaniule o wymiarach minimalnych 18Gx100 mm – do pobrania PRP po zakończeniu wirowania
- strzykawka 10 ml
- probówka stożkowa
Zestaw powinien pozwalać na pozyskanie około 10 ml osocza bogato płytkowego PRP z 20 ml pobranej krwi po jednokrotnym wirowaniu.
System ma zapewnić koncentrację około 80% płytek krwi oraz umożliwić płynną regulację koncentracji.
Maksymalny czas przygotowania PRP nie może przekroczyć 15 minut.
Zamawiający wymaga aby do każdorazowego użycia dostępna była wirówka spełniająca parametry techniczne wymagane w specyfikacji produktu.
Zestaw musi być wyposażony w minimum 6 materiałów (naklejek) z indywidualnym niepowtarzalnym numerem identyfikacyjnym, które mogą być umieszczone w historii choroby pacjenta.</t>
  </si>
  <si>
    <t>II. Syntetyczny substytut kostny</t>
  </si>
  <si>
    <r>
      <t xml:space="preserve">Syntetyczny substytut kostny z połączenia 60%hydroxyapatytu i 40% trójfosforanu wapnia do wypełniania ubytków kostnych w postaci granulek 1-4 mm i objętości 5 cm³ x 1 szt.
</t>
    </r>
    <r>
      <rPr>
        <sz val="9"/>
        <color rgb="FFFF0000"/>
        <rFont val="Calibri"/>
        <family val="2"/>
        <charset val="238"/>
      </rPr>
      <t xml:space="preserve">Zamwaijący dopuszcza Triosite substytut kości </t>
    </r>
    <r>
      <rPr>
        <sz val="9"/>
        <color rgb="FFFF0000"/>
        <rFont val="Calibri"/>
        <family val="2"/>
        <charset val="238"/>
      </rPr>
      <t xml:space="preserve">
- syntetyczny,osteokondukcyjny </t>
    </r>
    <r>
      <rPr>
        <sz val="9"/>
        <color rgb="FFFF0000"/>
        <rFont val="Calibri"/>
        <family val="2"/>
        <charset val="238"/>
      </rPr>
      <t xml:space="preserve">
- na bazie 40% fosforanu wapnia i 60% hydroksyapatytu </t>
    </r>
    <r>
      <rPr>
        <sz val="9"/>
        <color rgb="FFFF0000"/>
        <rFont val="Calibri"/>
        <family val="2"/>
        <charset val="238"/>
      </rPr>
      <t xml:space="preserve">
- w postaci granulek 2-3mm średnicy </t>
    </r>
    <r>
      <rPr>
        <sz val="9"/>
        <color rgb="FFFF0000"/>
        <rFont val="Calibri"/>
        <family val="2"/>
        <charset val="238"/>
      </rPr>
      <t xml:space="preserve">
- wielkość makroporów 300-600 µm </t>
    </r>
    <r>
      <rPr>
        <sz val="9"/>
        <color rgb="FFFF0000"/>
        <rFont val="Calibri"/>
        <family val="2"/>
        <charset val="238"/>
      </rPr>
      <t xml:space="preserve">
- wielkość mikroporów &lt;10 µm </t>
    </r>
    <r>
      <rPr>
        <sz val="9"/>
        <color rgb="FFFF0000"/>
        <rFont val="Calibri"/>
        <family val="2"/>
        <charset val="238"/>
      </rPr>
      <t xml:space="preserve">
- porowatość 60-70% </t>
    </r>
    <r>
      <rPr>
        <sz val="9"/>
        <color rgb="FFFF0000"/>
        <rFont val="Calibri"/>
        <family val="2"/>
        <charset val="238"/>
      </rPr>
      <t xml:space="preserve">
- opakowanie 5 ml </t>
    </r>
    <r>
      <rPr>
        <sz val="9"/>
        <color rgb="FFFF0000"/>
        <rFont val="Calibri"/>
        <family val="2"/>
        <charset val="238"/>
      </rPr>
      <t xml:space="preserve">
</t>
    </r>
  </si>
  <si>
    <r>
      <t xml:space="preserve">Syntetyczny substytut kostny z połączenia 60%hydroxyapatytu i 40% trójfosforanu wapnia do wypełniania ubytków kostnych w postaci granulek 1-4 mm i objętości 10cm³ x 1 szt.
</t>
    </r>
    <r>
      <rPr>
        <sz val="9"/>
        <color rgb="FFFF0000"/>
        <rFont val="Calibri"/>
        <family val="2"/>
        <charset val="238"/>
      </rPr>
      <t xml:space="preserve">Zamawiajacy dopuszcza Triosite substytut kości </t>
    </r>
    <r>
      <rPr>
        <sz val="9"/>
        <color rgb="FFFF0000"/>
        <rFont val="Calibri"/>
        <family val="2"/>
        <charset val="238"/>
      </rPr>
      <t xml:space="preserve">
- syntetyczny,osteokondukcyjny </t>
    </r>
    <r>
      <rPr>
        <sz val="9"/>
        <color rgb="FFFF0000"/>
        <rFont val="Calibri"/>
        <family val="2"/>
        <charset val="238"/>
      </rPr>
      <t xml:space="preserve">
- na bazie 40% fosforanu wapnia i 60% hydroksyapatytu </t>
    </r>
    <r>
      <rPr>
        <sz val="9"/>
        <color rgb="FFFF0000"/>
        <rFont val="Calibri"/>
        <family val="2"/>
        <charset val="238"/>
      </rPr>
      <t xml:space="preserve">
- w postaci granulek 2-3mm średnicy </t>
    </r>
    <r>
      <rPr>
        <sz val="9"/>
        <color rgb="FFFF0000"/>
        <rFont val="Calibri"/>
        <family val="2"/>
        <charset val="238"/>
      </rPr>
      <t xml:space="preserve">
- wielkość makroporów 300-600 µm </t>
    </r>
    <r>
      <rPr>
        <sz val="9"/>
        <color rgb="FFFF0000"/>
        <rFont val="Calibri"/>
        <family val="2"/>
        <charset val="238"/>
      </rPr>
      <t xml:space="preserve">
- wielkość mikroporów &lt;10 µm </t>
    </r>
    <r>
      <rPr>
        <sz val="9"/>
        <color rgb="FFFF0000"/>
        <rFont val="Calibri"/>
        <family val="2"/>
        <charset val="238"/>
      </rPr>
      <t xml:space="preserve">
- porowatość 60-70% </t>
    </r>
    <r>
      <rPr>
        <sz val="9"/>
        <color rgb="FFFF0000"/>
        <rFont val="Calibri"/>
        <family val="2"/>
        <charset val="238"/>
      </rPr>
      <t xml:space="preserve">
- opakowanie 10 ml </t>
    </r>
    <r>
      <rPr>
        <sz val="9"/>
        <color rgb="FFFF0000"/>
        <rFont val="Calibri"/>
        <family val="2"/>
        <charset val="238"/>
      </rPr>
      <t xml:space="preserve">
</t>
    </r>
  </si>
  <si>
    <r>
      <t xml:space="preserve">Syntetyczny substytut kostny z połączenia 60%hydroxyapatytu i 40% trójfosforanu wapnia do wypełniania ubytków kostnych w postaci granulek 1-4 mm i objętości 20cm³ x 1 szt.
</t>
    </r>
    <r>
      <rPr>
        <sz val="9"/>
        <color rgb="FFFF0000"/>
        <rFont val="Calibri"/>
        <family val="2"/>
        <charset val="238"/>
      </rPr>
      <t xml:space="preserve">Zamawiający dopuszcza Triosite substytut kości </t>
    </r>
    <r>
      <rPr>
        <sz val="9"/>
        <color rgb="FFFF0000"/>
        <rFont val="Calibri"/>
        <family val="2"/>
        <charset val="238"/>
      </rPr>
      <t xml:space="preserve">
- syntetyczny,osteokondukcyjny </t>
    </r>
    <r>
      <rPr>
        <sz val="9"/>
        <color rgb="FFFF0000"/>
        <rFont val="Calibri"/>
        <family val="2"/>
        <charset val="238"/>
      </rPr>
      <t xml:space="preserve">
- na bazie 40% fosforanu wapnia i 60% hydroksyapatytu </t>
    </r>
    <r>
      <rPr>
        <sz val="9"/>
        <color rgb="FFFF0000"/>
        <rFont val="Calibri"/>
        <family val="2"/>
        <charset val="238"/>
      </rPr>
      <t xml:space="preserve">
- w postaci granulek 2-3mm średnicy </t>
    </r>
    <r>
      <rPr>
        <sz val="9"/>
        <color rgb="FFFF0000"/>
        <rFont val="Calibri"/>
        <family val="2"/>
        <charset val="238"/>
      </rPr>
      <t xml:space="preserve">
- wielkość makroporów 300-600 µm </t>
    </r>
    <r>
      <rPr>
        <sz val="9"/>
        <color rgb="FFFF0000"/>
        <rFont val="Calibri"/>
        <family val="2"/>
        <charset val="238"/>
      </rPr>
      <t xml:space="preserve">
- wielkość mikroporów &lt;10 µm </t>
    </r>
    <r>
      <rPr>
        <sz val="9"/>
        <color rgb="FFFF0000"/>
        <rFont val="Calibri"/>
        <family val="2"/>
        <charset val="238"/>
      </rPr>
      <t xml:space="preserve">
- porowatość 60-70% </t>
    </r>
    <r>
      <rPr>
        <sz val="9"/>
        <color rgb="FFFF0000"/>
        <rFont val="Calibri"/>
        <family val="2"/>
        <charset val="238"/>
      </rPr>
      <t xml:space="preserve">
- opakowanie 16 ml  </t>
    </r>
    <r>
      <rPr>
        <sz val="9"/>
        <color rgb="FFFF0000"/>
        <rFont val="Calibri"/>
        <family val="2"/>
        <charset val="238"/>
      </rPr>
      <t xml:space="preserve">
</t>
    </r>
  </si>
  <si>
    <r>
      <t xml:space="preserve">Wstrzykiwalny substytut kostny (objętość 5 cm3)
</t>
    </r>
    <r>
      <rPr>
        <sz val="9"/>
        <color rgb="FFFF0000"/>
        <rFont val="Calibri"/>
        <family val="2"/>
        <charset val="238"/>
      </rPr>
      <t xml:space="preserve">Zamawiajacy dopuszcza Calcibon Inject - syntetyczny, osteokondukcyjny, biodegradowalny substytut kości, składający się z 83,5% z hydroksyapatytu nanostrukturalnego w postaci pasty oraz w 16,5% z granulek o wielkości 0,5-1,0 mm. Granulki składają się z hydroksyapatytu i beta-fosforanu trójwapniowego. Połączenie 60% hydroksyapatytu, który ulega powolnemu wchłanianiu, i 40% beta-fosforanu trójwapniowego pozwala uzyskać w pełni jednorodny skład z dwiema różnymi fazami aktywnymi dwóch różnych minerałów. W postaci: 5,0 ml (w strzykawce). </t>
    </r>
    <r>
      <rPr>
        <sz val="9"/>
        <color rgb="FFFF0000"/>
        <rFont val="Calibri"/>
        <family val="2"/>
        <charset val="238"/>
      </rPr>
      <t xml:space="preserve">
</t>
    </r>
  </si>
  <si>
    <t>Płyty i śruby do zespolenia złamań w obrębie kości ręki i stopy; płyty nieblokowane i  blokowane – płyty z otworami pod śruby blokowane w systemie trójpunktowego blokowania na docisk umożliwiające wprowadzenie śruby w zakresie kąta +/- 15 stopni oraz pod śruby korowe.</t>
  </si>
  <si>
    <t>I. Implanty pod śruby 2,5 mm</t>
  </si>
  <si>
    <t>Płyty do dalszej nasady kości promieniowej; tytanowe, pod śruby 2,5 mm; blokowane; grubość 1,3 mm; 5 i 6 otworowe; w kształcie litery L, T, anatomicznie wygięte oraz proste.</t>
  </si>
  <si>
    <t>Płyty do dalszej nasady kości promieniowej, dłoniowe; tytanowe, pod śruby 2,5 mm; blokowane; grubość 2,0 mm; 9 otworowe, w tym 1 otwór podłużny; prawa i lewa</t>
  </si>
  <si>
    <t>Płyty do dalszej nasady kości promieniowej, dłoniowe; tytanowe, pod śruby 2,5 mm; blokowane; grubość 2,0 mm; 11 otworowe, w tym 1 otwór podłużny; prawa i lewa</t>
  </si>
  <si>
    <t>Płyty do dalszej nasady kości promieniowej, dłoniowe; tytanowe, pod śruby 2,5 mm; blokowane; grubość 1,6 mm; 10 otworowe w tym ramkowe wąskie i szerokie; 12 i 13 otworowe z flapem na wyrostek rylcowaty, długie i krótkie; 1 otwór podłużny; prawa i lewa.</t>
  </si>
  <si>
    <t>Płyty do dalszej nasady kości promieniowej, dłoniowe; tytanowe, pod śruby 2,5 mm; blokowane; grubość 1,6 mm; 11 otworowe; ramkowe - 12 otworowe, wąskie i szerokie; 14 i 15 otworowe z flapem na wyrostek rylcowaty, długie i krótkie; w tym 1 otwór podłużny; grzbietowe 12 otworowe z 2 podłużnymi otworami; prawa i lewa.</t>
  </si>
  <si>
    <t>Płyty do dalszej nasady kości promieniowej, dłoniowe; tytanowe, pod śruby 2,5 mm; blokowane; grubość 1,6 mm; 12 i 13 otworowe, w tym 1 otwór podłużny; długie i krótkie; prawa i lewa.</t>
  </si>
  <si>
    <t>Płyty do dalszej nasady kości promieniowej, dłoniowe; tytanowe, pod śruby 2,5 mm; blokowane; grubość 1,6 mm; 14 i 15 otworowe, w tym 1 otwór podłużny; długie i krótkie; prawa i lewa.</t>
  </si>
  <si>
    <t xml:space="preserve">Płyty do dalszej nasady kości promieniowej, dłoniowe, zmienna grubość 1,8-3,2 mm; 20 otworowe, dł.104 mm;  w tym otwory kompresyjne blokowane, dłoniowe, prawe/lewe.  </t>
  </si>
  <si>
    <t>Płyty do dalszej nasady kości promieniowej, dłoniowe, zmienna grubość 1,8-3,2 mm; 25 otworowe, dł.143 mm;  w tym otwory kompresyjne blokowane, dłoniowe, prawe/lewe.</t>
  </si>
  <si>
    <t xml:space="preserve"> Płyty do dalszej nasady kości promieniowej, dłoniowe, zmienna grubość 1,8-3,2 mm; 29 otworowe, dł.184 mm;  w tym otwory kompresyjne blokowane, dłoniowe prawe/lewe.</t>
  </si>
  <si>
    <t>Płyty do dalszej nasady kości promieniowej, grzbietowe; tytanowe, pod śruby 2,5 mm; blokowane; grubość 1,6 mm; 18 i 20 otworowe, w tym 2 otwory podłużne; prawa i lewa oraz do dalszej nasady kości łokciowej, w kształcie litery Y, grubość 1,6 mm, 7 i 10 otworowe.</t>
  </si>
  <si>
    <t>Płyty do artrodezy nadgarstka, tytanowe, pod śruby 2,5 mm; blokowana; 11 otworowe; prawe/lewe.</t>
  </si>
  <si>
    <t>Płyta do artrodezy nadgarstka, tytanowa, pod śruby 2,5 mm; blokowana; 15 otworowa, prosta.</t>
  </si>
  <si>
    <t>Płyta do artrodezy nadgarstka, tytanowa, pod śruby 2,5 mm; blokowana; 18 otworowa, anatomicznie wygięta.</t>
  </si>
  <si>
    <t>Płyta do artrodezy nadgarstka, tytanowa, pod śruby 2,5 mm; blokowana; 19 otworowa, anatomicznie wygięta.</t>
  </si>
  <si>
    <t>Płyta do skrócenia kości łokciowej, tytanowa pod śruby 2.5 mm grubość 3.2 mm 10 otworowa wyposażona w bloczki umożliwiające docięcie kości 45 st oraz 90 st. Wraz ze śrubą dedykowaną do uzyskania czasowej kompresji</t>
  </si>
  <si>
    <t>Śruby tytanowe 2,5 mm, tytanowe, blokowane, z otworem promienistym; w systemie trójpunktowego bezgwintowego blokowania na docisk; długość 8-34 mm.</t>
  </si>
  <si>
    <t>Śruby tytanowe 2,5 mm, tytanowe, korowe, długość 8-34 mm</t>
  </si>
  <si>
    <t>II. Implanty pod śruby 1,2 oraz 1,5 mm</t>
  </si>
  <si>
    <t>Płyty do zespoleń paliczków, tytanowe, nieblokowane; pod śruby 1,2 oraz 1,5 mm; w kształcie litery L; 5 otworowe oraz do awulsyjnego złamania paliczka-płyta z 2 haczykami, jednootworowa.</t>
  </si>
  <si>
    <t>Płyty do zespoleń paliczków, tytanowe, nieblokowane; pod śruby 1,2 oraz 1,5 mm; w kształcie litery Y; 6 otworowe.</t>
  </si>
  <si>
    <t>Płyty do zespoleń paliczków, tytanowe, nieblokowane; pod śruby 1,2 oraz 1,5 mm; proste, jedno i dwurzędowe; przesunięte, 4-16 otworowe.</t>
  </si>
  <si>
    <t>Płyty do zespoleń paliczków, tytanowe, nieblokowane; pod śruby 1,2 oraz 1,5 mm; w kształcie litery T; 7,8,10,11,12 otworowe oraz prostokątne, trapezoidalne i kątowe; 4 i 6 otworowe.</t>
  </si>
  <si>
    <t>Płyty do zespoleń paliczków, tytanowe, nieblokowane; pod śruby 1,2 oraz 1,5 mm; trapezoidalne i kątowe; 6,8, 10 i 12 otworowe.</t>
  </si>
  <si>
    <t>Płyty do zespoleń w obrębie kości palców, blokowane, pod śruby 1,2 oraz 1,5 mm; wielootworowe, w tym proste, w kształcie litery T; oraz prostokątne.</t>
  </si>
  <si>
    <t>Płyty do zespoleń w obrębie kości palców, blokowane, pod śruby 1,2 oraz 1,5 mm; wielootworowe, 6,8,10 otworowe; w tym trapezoidalne.</t>
  </si>
  <si>
    <t>Płyty do zespoleń w obrębie kości łódeczkowatej, tytanowa, blokowana; pod śruby 1,2 oraz 1,5 mm; grubość 0,8mm.</t>
  </si>
  <si>
    <t>Śruby blokowane, tytanowe 1,5 mm, z otworem promienistym; umożliwiające trójpunktowy system bezgwintowego blokowania na docisk; długość 4-13 mm.</t>
  </si>
  <si>
    <t>Śruby tytanowe 1,5 mm, korowe; długość 4-20 mm.</t>
  </si>
  <si>
    <t>Śruby tytanowe 1,2 mm, korowe; długość 4-20 mm.</t>
  </si>
  <si>
    <t>III. Implanty pod śruby 2,0 oraz 2,3 mm</t>
  </si>
  <si>
    <t>Płyty do zespoleń kości palców, tytanowe, nieblokowane; pod śruby 2,0 oraz 2,3 mm; prostokątne, trapezoidalne i skośne; 4 i 6 otworowe.</t>
  </si>
  <si>
    <t>Płyty do zespoleń kości palców, tytanowe, nieblokowane; pod śruby 2,0 oraz 2,3 mm; proste, jedno i dwurzędowe; przesunięte, 4-16 otworowe oraz w kształcie litery Y–7 otworowe, oraz w kształcie litery L-6 otworowe.</t>
  </si>
  <si>
    <t>Płyty do zespoleń kości palców, tytanowe, nieblokowane; pod śruby 2,0 oraz 2,3 mm; w kształcie litery T; 6,7 oraz 11 i 12 otworowe</t>
  </si>
  <si>
    <t>Płyty do zespoleń kości palców, tytanowe, nieblokowane; pod śruby 2,0 oraz 2,3 mm; trapezoidalne i kątowe; 6,8, 10 i 12 otworowe.</t>
  </si>
  <si>
    <t>Płyty do zespoleń w obrębie kości palców, tytanowe, blokowane, pod śruby 2,0 oraz 2,3 mm; grubość 1,0 mm; proste; w kształcie litery L; oraz T-6 otworowe, oraz prostokątne-4 otworowe oraz grubość 1,3 mm, proste 4,5,6 otworowe, w kształcie litery L.</t>
  </si>
  <si>
    <t>Płyty do zespoleń w obrębie kości palców, tytanowe, blokowane, pod śruby 2,0 oraz 2,3 mm; grubość 1,0 mm; w kształcie litery T oraz Y-7 otworowe.</t>
  </si>
  <si>
    <t>Płyty do zespoleń w obrębie kości palców, tytanowe, blokowane, pod śruby 2,0 oraz 2,3 mm; grubość 1,0 mm; trapezoidalne, przesunięte, 6,8,12 otworowe.</t>
  </si>
  <si>
    <t>Płyty do zespoleń w obrębie kości ręki i stopy, tytanowe, grubość 1,3 mm; blokowane; pod śruby 2,0 oraz 2,3 mm; w kształcie litery T - 6 i 7 otworowe; proste 8 otworowe, prostokątne -4 otworowe.</t>
  </si>
  <si>
    <t>Płyty do zespoleń w obrębie kości ręki i stopy, tytanowe, grubość 1,3 mm; blokowane; pod śruby 2,0 oraz 2,3 mm; w kształcie litery T-9 i 10 otworowe; L-10 otworowe, prostokątne-6 otworowe.</t>
  </si>
  <si>
    <t>Płyty do zespoleń w obrębie kości ręki i stopy, tytanowe, grubość 1,3 mm; blokowane; pod śruby 2,0 oraz 2,3 mm; trapezoidalne, 8 i 10 otworowe, dwubiegunowe-6 otworowe.</t>
  </si>
  <si>
    <t>Płyty do zespoleń głowy kości promieniowej, blokowane, tytanowe, o grubości 1,4 mm; długość 30 mm, szerokość 19 mm, obejmująca.</t>
  </si>
  <si>
    <t>Płyty do zespoleń głowy kości promieniowej, blokowane, tytanowe, o grubości 1,4 mm; długość 25 mm, szerokość 21 mm, podporowa.</t>
  </si>
  <si>
    <t>Płytki do artrodezy nadgarstka, blokowane; 6 i 8 otworowe pod śruby 2,0mm oraz 2,3mm, tytanowe.</t>
  </si>
  <si>
    <t>Płytki do artrodezy nadgarstka, blokowane; 12 otworowe pod śruby 2,0mm oraz 2,3mm, tytanowe.</t>
  </si>
  <si>
    <t>Śruby blokowane, tytanowe 2,0 mm, z otworem promienistym; umożliwiające trójpunktowy system bezgwintowego blokowania na docisk; długość 6-30 mm.</t>
  </si>
  <si>
    <t>Śruby tytanowe 2,0 mm, korowe; długość 4-30 mm oraz 2,3 mm długość 5-34 mm.</t>
  </si>
  <si>
    <t>Płyty do zespoleń wyrostka dziobiastego, blokowane, tytanowe o grubości 1,6 mm; 10 otworowe, prawa i lewa, ukształtowane anatomicznie, pod śruby 2,0 mm</t>
  </si>
  <si>
    <t>IV. Implanty pod śruby 2,8 mm</t>
  </si>
  <si>
    <t>Płyty do zespoleń w obrębie stopy tytanowe; blokowane; prosta 4 otworowa; grubość 1,6 mm, pod śruby 2,8 mm;</t>
  </si>
  <si>
    <t>Płyty do zespoleń w obrębie stopy tytanowe; blokowane; prosta 6 otworowa; w kształcie litery T-7 otworowa; grubość 1,6 mm, pod śruby 2,8 mm.</t>
  </si>
  <si>
    <t>Płyty do zespoleń w obrębie stopy tytanowe; blokowane; prosta 8 otworowa; dwubiegunowe-6 otworowe; grubość 1,6 mm, pod śruby 2,8 mm.</t>
  </si>
  <si>
    <t>Płyty do zespoleń w obrębie stopy tytanowe; blokowane; 11 i 12 otworowe; grubość 1,6 mm, pod śruby 2,8 mm.</t>
  </si>
  <si>
    <t>Śruby tytanowe blokowane; z otworem promienistym; w systemie trójpunktowego bezgwintowego blokowania na docisk; o średnicy 2,8 mm i długości 8-75 mm.</t>
  </si>
  <si>
    <t>Śruby korowe, tytanowe o średnicy 2,8 mm i długości 8-75 mm.</t>
  </si>
  <si>
    <t>V. Implanty pod śruby 3,5 mm</t>
  </si>
  <si>
    <t>Płyty do kości piętowej, tytanowe; 12 i 13 otworowe, różnokształtne; grubość 2,0 mm; płytki z otworami pod śruby 3,5 mm; zaopatrzone w system trójpunktowego bezgwintowego blokowania, pozwalające na wprowadzenie śruby w zakresie kąta +/- 15 stopni. Płyty kodowane kolorystycznie oznaczone numerami katalogowymi; prawe i lewe.</t>
  </si>
  <si>
    <t>Śruby tytanowe blokowane; bezgwintowa główka, z otworem promienistym; umożliwiające trzypunktowy system bezgwintowego blokowania; o średnicy 3,5 mm i długości 16-60 mm.</t>
  </si>
  <si>
    <t>Śruby korowe, hexagonalne, tytanowe o średnicy 3,5 mm i długości 16-60 mm.</t>
  </si>
  <si>
    <t>VI. Śruby kaniulowane typu Herberta</t>
  </si>
  <si>
    <t>Śruby kaniulowane, kompresyjne typu Herberta, średnice 2,2 mm i 3,0 mm, długość 10-40 mm ze skokiem co 1 oraz co 2 mm, tytanowe; z długim i krótkim gwintem, pod druty Kirchnera 0,8 mm oraz 1,1 mm.</t>
  </si>
  <si>
    <t>Druty Kirchnera 0,8 mm oraz 1,1 mm; długość 10 cm; 10 szt w opakowaniu.</t>
  </si>
  <si>
    <t>VII. Płyty do kości łokciowej oraz dalszej nasady kości ramiennej</t>
  </si>
  <si>
    <t>Płyty do dalszej nasady kości ramiennej pod śruby 2,8 mm, od strony przyśrodkowej, bocznej oraz tylno-bocznej; tytanowe; anatomicznie wygięte; o zmiennej grubości 1,6-3,4 mm; prawe i lewe.</t>
  </si>
  <si>
    <t>Płyty do dalszej nasady kości ramiennej pod śruby 2,8 mm, od strony przyśrodkowej, bocznej oraz tylno-bocznej; tytanowe; anatomicznie wygięte; o zmiennej grubości 1,6-3,4 mm; 17,18 i 21 otworowe; prawe i lewe.</t>
  </si>
  <si>
    <t>Płyty do kości łokciowej pod śruby 2,8 mm, tytanowe; anatomicznie wygięte oraz proste.</t>
  </si>
  <si>
    <t>Płyta tytanowa, naprężająca do złamań w obrębie kości łokcia; pod śruby 2,8 mm.</t>
  </si>
  <si>
    <t>Śruby tytanowe 2,8 mm, blokowane – trójpunktowy system blokowania na docisk; długość 8-75 mm.</t>
  </si>
  <si>
    <t>Śruby korowe oraz ciągnące 2,8 mm, tytanowe, długość 8-75 mm.</t>
  </si>
  <si>
    <t>Implanty do chirurgii stopy</t>
  </si>
  <si>
    <t>Tytanowe śruby kompresyjne typu Herberta,samotnące, samowiercące, kaniulowane o średnicy 1,7 mm i długościach od 6-15 w min 9 długościach mm. Kaniulacja 0,7mm. Kształt łba kortykalny.</t>
  </si>
  <si>
    <t>Tytanowe śruby kompresyjne typu Herberta,samotnące, samowiercące, kaniulowane o średnicy 2,3 mm i długościach od 12 do 28 mm.Kształt łba kortykalny.</t>
  </si>
  <si>
    <t>Drut Kirschnera ϕ 1mm</t>
  </si>
  <si>
    <t>Wiertło kaniulowane ϕ 2,0mm</t>
  </si>
  <si>
    <t>Tytanowe śruby kompresyjne typu Herberta,samotnące, samowiercące, kaniulowane o średnicy 3,5 mm i długościach od 14- 45mm, ( min 13 długściach) kaniulacja 1,2mm. Kształt łba konikalny</t>
  </si>
  <si>
    <t>Drut Kirschnera ϕ 1,2mm</t>
  </si>
  <si>
    <t>Wiertło kaniulowane ϕ 2,4mm</t>
  </si>
  <si>
    <t>Tytanowe śruby kompresyjne do Osteotomii Weila, długości od 11 do 14 mm, średnica 2mm, samotnące, samowiercące. Kształt łba konikalny przystosowane do śrubokręta hexagonalnego.</t>
  </si>
  <si>
    <t>Klamry ze stopu tytanu o średnicy 2,5mm dostępne w minimum 4 szerokościach od 14 do 30mm i długościach od 16 do 40mm.</t>
  </si>
  <si>
    <t>Klamry ze stopu tytanu o średnicy 1,5mm dostępne w minimum 5 szerokościach od 6 do 14mm i długościach od 14 do 18mm.</t>
  </si>
  <si>
    <t>Silikonowa, jednoczęściowa proteza stawu śródstopno-paliczkowego. Dostępne protezy do pierwszego stawu śródstopno-paliczkowego w minimum 4 rozmiarach i mniejszych stawów śródstopno-paliczkowych w min. 4 rozmiarach.Proteza posiada wcięcia w miejscu zgięcia w części grzbietowej i podeszwowej. Kile protezy tempo zakończone.</t>
  </si>
  <si>
    <t>* Dotyczy poz. 11: W zestawie instrumentarium wymagane przymiary do resekcji powierzchni stawowych.</t>
  </si>
  <si>
    <t>Implanty do chirurgii przodostopia</t>
  </si>
  <si>
    <t>Klamra stalowa o szerokości 8mm i 10mm, prosta 90st i skośna 26st</t>
  </si>
  <si>
    <t>Tytanowa, kaniulowana, bezgłowowa śruba kompresyjna o średnicy 2,5mm i długości 10-36mm</t>
  </si>
  <si>
    <t>Tytanowa, kaniulowana, bezgłowowa śruba kompresyjna o średnicy 3,0mmi długości 10-40mm</t>
  </si>
  <si>
    <t>Tytanowa, kaniulowana, bezgłowowa śruba kompresyjna o średnicy 4,3mmi długości 14-60mm, gwint dystalny o dwóch długościach</t>
  </si>
  <si>
    <t>Tytanowa, kaniulowana, bezgłowowa śruba kompresyjna o średnicy 7,0mmi długości 40-110mm, gwint dystalny o dwóch długościach</t>
  </si>
  <si>
    <t>Implant śródszpikowy do korekcji deformacji pierwszego stawu międzypaliczkowego, tzw. „palca młotkowatego”, wykonany ze stali chirurgicznej, w postaci śruby zakończonej ząbkowanym ostrzem, prosty i z 10 stopniowym zagięciem ostrza w każdym z pięciu rozmiarów w celu uzyskania anatomicznego zgięcia podeszwowego stawu.</t>
  </si>
  <si>
    <t>Płytka tytanowa do osteotomii Lapidus o grubości 1,5mm, z uskokiem od 0 do 4mm co 1mm. Opcjonalnie dostępna płytka bez klina.Płytka tytanowa do artrodezy pierwszego stawu śródstopnopaliczkowego wygięta anatomicznie w 10 stopniach koślawości i jednocześnie z wbudowanym zgięciem grzbietowym 0, 5 i 10 stopni do wyboru śródoperacyjnie dla każdego rozmiaru lewego i prawego. Grubośc płytki nie przekracza 2mm.Tytanowe śruby do płytek, blokowane i nieblokowane o średnicy 2,7mm i dł. 10-30mm oraz o średnicy 3,5mm i dł. 10-60mm do płytek. Komplet: 1 płytka + 5 śrub</t>
  </si>
  <si>
    <t>Płytka tytanowa rewizyjna do artrodezy pierwszego stawu śródstopnopaliczkowego wygięta anatomicznie w 10 stopniach koślawości - lewa i prawa. Płytka o długości do 73mm i grubości 2mm wyposażona w 6 otworów na śruby blokowane i 2 otwory kompresyjne. Tytanowe śruby do płytek, blokowane i nieblokowane o średnicy 2,7mm i dł. 10- 30mm oraz o średnicy 3,5mm i dł. 10- 60mm do płytek. Komplet: 1 płytka + 5 śrub</t>
  </si>
  <si>
    <t>Wierło tnące do techniki miniinwazyjnej 2.0mm x 20mm  </t>
  </si>
  <si>
    <t>Wierło tnące do techniki miniinwazyjnej 2.0mm x 12mm  </t>
  </si>
  <si>
    <t>Wierło tnące do techniki miniinwazyjnej 2.0mm x 8mm</t>
  </si>
  <si>
    <t>Wierło tnące do techniki miniinwazyjnej 3.1mm x 13mm</t>
  </si>
  <si>
    <t>Wierło tnące do techniki miniinwazyjnej 4.1mm x 13mm</t>
  </si>
  <si>
    <t>Wierło tnące do techniki miniinwazyjnej 3.0mm x 20mm  </t>
  </si>
  <si>
    <t>Zestaw mikro narzędzi do małoinwazyjnej chirurgii:podważka, hak, dłuto, skalpel</t>
  </si>
  <si>
    <t>Ostrza do mikro skalpela</t>
  </si>
  <si>
    <t>Tytanowa, kaniulowana, bezgłowowa śruba kompresyjna o średnicy 3,0mm, zakończona ukośnym ścięciem, przeznaczona do zabiegów małoinwazyjnych</t>
  </si>
  <si>
    <t>Tytanowa, kaniulowana, bezgłowowa śruba kompresyjna o średnicy 4,0mm, zakończona ukośnym ścięciem, przeznaczona do zabiegów małoinwazyjnych</t>
  </si>
  <si>
    <t>Płytka do osteotomii typu Evans z klinem o grubości 0,6,8,10 mm, płytka do osteotomii typu Cotton z klinem o grubości 0/4,5/5,5,6,5 mm. Płytka do osteotomii kości piętowej z płynną regulacją przyśrodkowego przemieszczenia.</t>
  </si>
  <si>
    <t>We wszystkich typach płytek system umożliwia wkręcenie śrub korowych lub kątowo -stablinych średnicy 2,7 i 3,5 mm z możliwością 15 stopniowego odchylenie od osi otworu w płytce w każdą stronę. Śruby o średnicy 2,7 w dłygościach od 10 do 30 mm, skok długości nie większy niż 2 mm . Śruby o średnicy 3,5 mm w długościach od 10 do 36 mm skok nie większy niż 2 mm</t>
  </si>
  <si>
    <t>Częściowa  proteza pierwszego stawu MTP wykonana z biomateriału na bazie polimeru , dająca powierzchnię stawową o własnościach mechanicznych (twardość elastyczność , współczynnik tarcia zbliżonych do chrząstki stawowej</t>
  </si>
  <si>
    <t>Endoproteza śródręczno -paliczkowa jednoczęsciowa , wykonana z elastomeru silikonowego z pierścieniami tytanowymi po stronie dystalnej i proksymalnej dostępna w 7 rozmiarach oraz 4 rozmiarach bez pierścieni.</t>
  </si>
  <si>
    <t>Membrany kolagenowe do regeneracji chrząstki stawowej</t>
  </si>
  <si>
    <t>Membrana dwu warstwowa zbudowana z kolagenu końskiego w rozmiarze 5cmx5cmx04cm oraz 5cmx5cmx02cm wraz z przymiarem z elastomeru, do regeneracji warstwy chrzęstnej w stawie kolanowym i skokowym.</t>
  </si>
  <si>
    <t>L.p.</t>
  </si>
  <si>
    <t>Ilość sztuk</t>
  </si>
  <si>
    <t>Ilość sztuk w opakowaniu</t>
  </si>
  <si>
    <t>Kod produktu</t>
  </si>
  <si>
    <t>Nazwa producenta/
Kraj produkcji</t>
  </si>
  <si>
    <t>Wartość pozycji brutto</t>
  </si>
  <si>
    <t xml:space="preserve">Staplery do zamykania skóry z 35 klamerkami - z przeźroczystym wskaźnikiem z boku z podziałką 15, 25, 35 zszywek, jednorazowe, sterylne. Zszywka pokryta teflonem: grubość 0,58 mm, szerokość 6,9 mm; wysokość 3,6 mm                                                                                                       </t>
  </si>
  <si>
    <t>Przyrząd do zdejmowania zszywek wielorazowego użytku z nr katalogowym i nazwą producenta na urządzeniu, wykonany ze stali chirurgicznej. Po zamknięciu w otwór (ucho) ekstraktora wchodzi dziubek urządzenia usuwający zszywkę. Uchwyt urządzenia tak jak w imadle chirurgicznym.</t>
  </si>
  <si>
    <t xml:space="preserve">Przyrząd jednorazowego użytku do usuwania zszywek.                                                                </t>
  </si>
  <si>
    <t>Proteza stawu skokowego.</t>
  </si>
  <si>
    <t>Endoproteza stawu skokowego.
Implant wprowadzany z dostępu bocznego, przezstrzałkowego.
Element piszczelowy wykonany z porowatego tantalu, stopu tytanu oraz
wkładki HCLP.
- 6 rozmiarów elementu piszczelowego
- 3 wysokości wkładki polietylenowej</t>
  </si>
  <si>
    <t>Element skokowy
Dwukłykciowy, wykonany z CoCr, tytanu  oraz z tantalu.
Ruch wpółpracujących części po krzywiźnie ściętego stożka.
Połączenie kość -metal zgodne z naturalną strukturą kości- trabecular metal.
Częściowo dopasowana powierzchnia pracująca:
- możliwe rotacja osiowa
- możliwe przesunięcia AP
- 6 rozmiarów</t>
  </si>
  <si>
    <r>
      <t xml:space="preserve">
</t>
    </r>
    <r>
      <rPr>
        <sz val="9"/>
        <color rgb="FF000000"/>
        <rFont val="Calibri"/>
        <family val="2"/>
        <charset val="238"/>
      </rPr>
      <t>Wkładka polietylenowa HCLP.</t>
    </r>
    <r>
      <rPr>
        <sz val="9"/>
        <color rgb="FF000000"/>
        <rFont val="Calibri"/>
        <family val="2"/>
        <charset val="238"/>
      </rPr>
      <t xml:space="preserve">
</t>
    </r>
  </si>
  <si>
    <r>
      <t xml:space="preserve">
</t>
    </r>
    <r>
      <rPr>
        <sz val="9"/>
        <color rgb="FF000000"/>
        <rFont val="Calibri"/>
        <family val="2"/>
        <charset val="238"/>
      </rPr>
      <t>Jednorazowy zestaw wierteł i drutów</t>
    </r>
    <r>
      <rPr>
        <sz val="9"/>
        <color rgb="FF000000"/>
        <rFont val="Calibri"/>
        <family val="2"/>
        <charset val="238"/>
      </rPr>
      <t xml:space="preserve">
</t>
    </r>
  </si>
  <si>
    <t>Dreny do posiadanej przez Zamawiającego pompy artroskopowej STORZ ARTHROPUMP POWER</t>
  </si>
  <si>
    <t>Dren jednorazowy całkowity
Zestaw drenu PŁUKANIE z dwoma igłami, do pompy ARTHROPUMP POWER, sterylny, pakowany po 10 szt.</t>
  </si>
  <si>
    <t>Dren jednorazowy dzienny
Dren pompy, płuczący, do pompy KARL STORZ ARTHROPUMP POWER, sterylny, pakowany po 10 szt.</t>
  </si>
  <si>
    <t>Końcówki jednorazowe, indywidualne do drenu dziennego (o którym mowa w poz. 2), sterylne</t>
  </si>
  <si>
    <t>Dren wielorazowy
Zestaw drenu płuczącego, do zastowowania z pompą KARL STORZ ARTHROPUMP POWER,  do artroskopii, wielorazowy, pakowany po 1 szt.</t>
  </si>
  <si>
    <t>Dren jednorazowy
Zestaw drenu ODSYSANIE z dwoma przyłączami ssącymi, do pompy ARTHROPUMP POWER, sterylny, pakowany po 10 szt.</t>
  </si>
  <si>
    <t>FREZY I OSTRZA do posiadanej konsoli shavera STORZ UNIDRIVE</t>
  </si>
  <si>
    <t>Ostrze shavera do tkanek miękkich, ząbkowane "Aggressive Cutter" proste, śr. 4,5 mm, dł. rob. 120 mm, wielorazowe</t>
  </si>
  <si>
    <t>Ostrze shavera do tkanek miękkich, ząbkowane "Aggressive Cutter", proste, śr. 3,5 mm, dł. rob. 120 mm, wielorazowe</t>
  </si>
  <si>
    <t>Frez do shavera typu "Round Burr", prosty, śr. 4,2 mm, dł. rob. 120 mm, wielorazowy</t>
  </si>
  <si>
    <r>
      <t xml:space="preserve">Frez do shavera typu "Finnish Barrel Burr", prosty, śr. </t>
    </r>
    <r>
      <rPr>
        <sz val="9"/>
        <color rgb="FF002060"/>
        <rFont val="Calibri"/>
        <family val="2"/>
        <charset val="238"/>
      </rPr>
      <t>5,5</t>
    </r>
    <r>
      <rPr>
        <sz val="9"/>
        <color rgb="FF000000"/>
        <rFont val="Calibri"/>
        <family val="2"/>
        <charset val="238"/>
      </rPr>
      <t xml:space="preserve"> mm, dł. rob. 120 mm, wielorazowy</t>
    </r>
  </si>
  <si>
    <t>Frez do shavera typu "Full Radius Resector", prosty, zakończony gładką końcówką śr. 4,2 mm, dł. rob. 120 mm, wielorazowy</t>
  </si>
  <si>
    <t>Załącznik 1a</t>
  </si>
  <si>
    <t>Frezy i ostrza do posiadanej konsoli shavera Formula</t>
  </si>
  <si>
    <t>Jednorazowe ostrze do posiadanego przez Zamawiającego shavera Formula. Ostrze typu Resector z wewnętrznym ostrzem ruchomym gładkim na krawędzi, zewnętrzne ostrze gładkie, o średnicy 3,5mm. Opakowanie 5 szt.</t>
  </si>
  <si>
    <t>Jednorazowe ostrze do posiadanego przez Zamawiającego shavera Formula. Ostrze typu Resector z wewnętrznym ostrzem ruchomym gładkim na krawędzi, zewnętrzne ostrze gładkie, o średnicy 4 mm. Opakowanie 5 szt.</t>
  </si>
  <si>
    <t>Jednorazowe ostrze do posiadanego przez Zamawiającego shavera Formula. Ostrze typu Aggressive Plus z wewnętrznym ostrzem ruchomym z ząbkami na krawędzi, zewnętrzne ostrze gładkie, o średnicy 4mm. Opakowanie 5 szt.</t>
  </si>
  <si>
    <t>Jednorazowe ostrze do posiadanego przez Zamawiającego shavera Formula. Ostrze typu Tomcat z wewnętrznym ostrzem ruchomym z ząbkami na krawędzi, zewnętrzne ostrze z ząbkami na krawędzi, o średnicy 4mm. Opakowanie 5 szt.</t>
  </si>
  <si>
    <t>Jednorazowe ostrze do posiadanego przez Zamawiającego shavera Formula. Ostrze typu End Cutter z wewnętrznym ostrzem gładkim na krawędzi, zewnętrzne ostrze gładkie na krawędzi, o średnicy 4mm. Opakowanie 5szt.</t>
  </si>
  <si>
    <t>Jednorazowy frez do posiadanego przez Zamawiającego shavera Formula. Frez beczkowaty z 6 żłobieniami frezującymi na obwodzie, z jednej strony osłonięty na całej długości, o średnicy 4mm. Opakowanie 5szt.</t>
  </si>
  <si>
    <t>Jednorazowy frez do posiadanego przez Zamawiającego shavera Formula. Frez kulisty z 6 żłobieniami frezującymi na obwodzie, z jednej strony osłonięty na całej długości, o średnicy 4mm. Opakowanie 5szt.</t>
  </si>
  <si>
    <t>Końcówki do waporyzacji do posiadanego urządzenia VAPR VUE Johnson do chirurgii artroskopowej</t>
  </si>
  <si>
    <t>Rękojeść</t>
  </si>
  <si>
    <t>Elektrody Ssące (Sterylne) - Elektroda COOLPULSE 90–kontrola z rekojeści</t>
  </si>
  <si>
    <t xml:space="preserve">Elektrody do Ablacji (Sterylne) - Elektroda Boczna 3,5 mm                                                               </t>
  </si>
  <si>
    <t xml:space="preserve">Elektrody do Ablacji (Sterylne) - Elektroda Haczyk 3,5 mm 90                                                         </t>
  </si>
  <si>
    <t xml:space="preserve">Elektrody do Ablacji (Sterylne) - Elektroda Elastyczna Boczna 3,5 mm                                            </t>
  </si>
  <si>
    <t>Zestawy do wysokopróżniowego drenażu ran:
Skład zestawu:
zbiornik o pojemności 400ml z dokładną podziałką do ok.10ml, dren łączący (z zaciskiem, bez ryzyka rozłączenia podczas pociagania), łączniki do drenów o różnych średnicach. Cały zestaw pakowany w jedno sterylne opakowanie. dł. drenu ok.125cm </t>
  </si>
  <si>
    <t>Endoprotezy poresekcyjne, nowotworowe</t>
  </si>
  <si>
    <t>Proteza poresekcyjna części proksymalnej kości udowej - komplet:
Modularna umożliwiająca śródoperacyjnie różne wielkości resekcji co 2 mm, w wersji cementowanej lub bezcementowej składająca się z: - trzpienia o różnych grubościach, heksagonalnego w przekroju poprzecznym umożliwiającego pewną stabilizację antyrotacyjną;  - części proksymalnej o długościach 50mm lub 70 mm zaoaptrzonej w mechanizm umożliwiający ustawienia kąta antetorsji co 5 st. oraz konus 12/14; - części pośredniej umożliwiającej dopasowanie wysokości resekcji w długościach 40, 60, 80, 100mm. Całość łączona za pomocą śrub odpowiedniej długości; - głowy o śr. 28lub 32 mm w 4 długościach szyjki pokrytej ceramiką; - panewki bezcementowej typu press-fit z wkładem polietylenowym w rozmiarach 46-68mm co 2 mm lub panewki cementowanej w rozmiarach 44-58 mm co 2 mm lub głowy bipolarnej z wymienną głową wewnętrzną w rozmiarach 44-60 mm co 2 mm; - siatki wykonanej z włókna PET o długości 300 mm, średnicy 35 lub 55mm umożliwiającej doszycie tkanek miękkich</t>
  </si>
  <si>
    <t>Proteza poresekcyjna części dystalnej kości udowej - komplet:
Modularna umożliwiająca śródoperacyjnie różne wielkości resekcji co 2 mm, w wersji cementowanej lub bezcementowej składająca się z: - części udowej stawowej w rozmiarach 90mm lub 110mm długości połączonej z trzpeiniem w różnych grubościach o heksagonalnym przekroju bezpośrednio lub za pomocą części łączącej o długości 100mm i części przedłużających w rozmiarach 40,60,80 mm. Całość łaczona za pomocąśrub odpowiedniej długości.; - części piszczelowej z trzpieniem w różnych grubościach osadzana cementowo lub bezcementowo, z wkładką polietylenową. Część udowa łączona z częścią piszczelową za pomocą odpowiedniego mechanizmu wykonanego z PEEK o długości 300 mm i średnicy 35 lub 55 mm umożliwiającej doszycie tkanek miękkich</t>
  </si>
  <si>
    <t>Proteza totalnej resekcji kości udowej - komplet:
Modularna umożliwiająca śródoperacyjnie różne wielkości resekcji co 1 mm, w wersji cementowanej lub bezcementowej składająca się z: - części proksymalnej o długościach 50mm lub 70 mm zaoaptrzonej w mechanizm umożliwiający ustawienia kąta antetorsji co 5 st. oraz konus 12/14 ; - części pośredniej umożliwiającej dopasowanie wysokości resekcji w długościach 40, 60, 80, 100mm. ; - reduktora 20,30 mm. oraz części łączącej 100 mm dł.,  - części udowej stawowej w rozmiarach 90mm lub 110mm długości połączonej z częścią łączącą. Całość łączona za pomocąśrub odpowiedniej długości. Część udowa łączona z częścią piszczelową za pomocą odpowiedniego mechanizmu wykonanego z PEEK;  - głowy o śr. 28lub 32 mm w 4 długościach szyjki pokrytej ceramiką; - panewki bezcementowej typu press-fit z wkładem polietylenowym w rozmiarach 46-68mm co 2 mm lub panewki cementowanej w rozmiarach 44-58 mm co 2 mm lub głowy bipolarnej z wymienną głową wewnętrzną w rozmiarach 44-60 mm co 2 mm; - siatki wykonanej z włókna PET o długości 300 mm, średnicy 35 lub 55mm umożliwiającej doszycie tkanek miękkich</t>
  </si>
  <si>
    <t>Proteza totalnej resekcji stawu kolanowego - komplet:
Modularna umożliwiająca śródoperacyjnie różne wielkości resekcji co 2 mm, w wersji cementowanej lub bezcementowej składająca się z: - części udowej stawowej w rozmiarach 90mm lub 110mm długości połączonej z trzpieniem w różnych grubościach o heksagonalnym przekroju bezpośrednio lub za pomocą części łączącej o długości 100mm i części przedłużających w rozmiarach 40,60,80 mm. Całość łaczona za pomocą śrub odpowiedniej długości.; - części piszczelowej z trzpieniem heksagonalnym w różnych grubościach osadzanym cementowo lub bezcementowo i częścią łączącą w długościach 105, 125 mm z możliwością dodania części przedłużających w rozmiarach 40, 60, 80 mm oraz z wkładką polietylenową. Całość łączona za pomocą śrub odpowiedniej długości. Część udowa łączona z częścią piszczelową za pomocą odpowiedniego mechanizmu wykonanego z PEEK oraz odpowiednich elementów metalowych ; - siatki wykonanej z włókna PET o długości 300 mm, średnicy 35 lub 55mm umożliwiającej doszycie tkanek miękkich</t>
  </si>
  <si>
    <t xml:space="preserve">Proteza resekcyjna części proksymalnej kości ramiennej - komplet:
Modularna umożliwiająca śródoperacyjnie różne wielkości resekcji co 2 mm, w wersji cementowanej lub bezcementowej składająca się z: - głowy kości ramiennej pokrytej okładziną ceramiczną TiNbN; - trzpienia ramiennego w różnych grubościach o przekroju heksagonalnym; - części łączącej o długości 80 mm; - części przedłużającej o gługości 20, 40, 60 mm zaopatrzonej w mechanizm umożliwiający ustawienia kąta antetorsji co 5 stopni; - z możliwością przedłużenia o część dystalną aż po opcję totalną. Całość łączona za pomocą śrub o odpowiedniej długości. Możliwość zastosowania wersji odróconej stawu barkowego; - siatki wykonanej z włókna PET o długości 300 mm i średnicy 35 lub 55 mm umożliwiającej doszycie tkanek miękkich.  </t>
  </si>
  <si>
    <t>Proteza resekcyjna częsci dystalnej kości ramiennej - komplet:
Modularna umożliwiająca śródoperacyjnie różne wielkości resekcji co 2 mm, w wersji cementowanej lub bezcementowej składająca się z: - części dystalnej kości ramiennej; - części łokciowej; - trzpienia ramiennego w różnych grubościach o przekroju heksagonalnym; - części łączącej o długości 80 mm i części przedłużającej o długości 20, 40, 60mm zaopatrzonej w mechanizm umożliwiający ustawienia kąta antetorsji; - z możliwością przedłużenia o część dystalną, aż po opcję totalną. Całość łączona za pomocą śrub o odpowiedniej długości. Możliwość zastosowania wersji odwróconej stawu ramiennego; - siatki wykonanej z włókna PET o długości 300 mm, średnicy 35 lub 55mm umożliwiającej doszycie tkanek miękkich</t>
  </si>
  <si>
    <t>Proteza resekcyjna panewki kości biodrowej - komplet:
Endoproteza resekcyjna panewki kości biodrowej składająca się z trzpienia biodrowego bezcementowego, panewki biodrowej mocowanej do trzpienia, śruby łączącej, wkładu ceramicznego. Możliwość ustawienia dowolnego kąta antewersji panewki</t>
  </si>
  <si>
    <t>Endoproteza modularna stawu biodrowego:
Trzpień - wykonany ze stopu tytanowego pokryty hydroksyapatytem składający się z: - trzpienia typu Wagnera (stożek 2-stopniowy) w części o przekroju heksagonalnym w różnych długościach i średnicach, a w opcji najdłuższej posiadający dystalne otwory umożliwiające wzmocnienie śrubami. Trzpienie odpowiednio przygiete celem dopasowania do krzywizny kości udowej. ; - części proksymalnej w dwóch opcjach kąta szyjki, posiadającej konus 12/14 mm, posiadająca mechanizm umożliwiający ustawienie kąta antewersji co 5 stopni; - części pośrednich umożliwiających odpowiednie śródoperacyjne odtworzenie długości protezy, całość łączona za pomocą śruby
Panewka - bezcementowa typu press-fit w kształcie spłaszczonej hemisfery z fabrycznie wmontowanymi zaślepkami wykonana w technice 3D
Wkład - polietylenowy z 0 st. lub 10 st. offsetem w rozmiarach 46-68 mm co 2 mm
Mozliwość użycia do 6 śrub
Głowa o średnicy 28mm lub 32mm wykonana ze stopu tytanowego pokryta okładziną ceramiczną w co najmniej 4 długościach szyjki
Taśma tytanowa</t>
  </si>
  <si>
    <t xml:space="preserve">Endoproteza rewizyjna stawu kolanowego związana z ograniczoną resekcją uda i piszczeli - komplet:
Endoproteza rewizyjna stawu kolanowego związana zapewniajaca ruchy rotacyjne piszczeli z resekcją uda; -  Element udowy anatomiczny prawy/lewy w jednym rozmiarze, umożliwiający resekcję uda do 50 mm; -  Zamek wykonany z PEEK umozliwiający ruch rotacyjny; - Element piszczelowy cementowy lub bezcementowy z możliwością zastosowania trzpieni i podkładek wyrównujących ubytki kostne w piszczeli. Elementy pokryte srebrem o silnym działaniu antybakteryjnym; - wkładka polietylenowa; - siatka wykonana z włókna PET o długości 300 mm i średnicy 35 lub 55 mm umożliwiająca doszycie tkanek miękkich.  </t>
  </si>
  <si>
    <t>Śruba typu MFB lub równoważna do artrodezy kości śródstopia do unieruchamiania stawów przyśrodkowego śródstopnoklinowatego, łódkowato – klinowatego. Instrumentarium wyposażone w tuleję kompresyjną umożliwiającą kontrolowaną kompresję podczas wkręcania śruby. Identyczny skok gwintu na głowie i trzonie śruby. Koniec śruby gładko zakończony. Głowa śruby wkręcana całkowicie pod zewnętrzną powierzchnię korową. Śruba o średnicy 6,5 mm, lita, samogwintująca, długość od 50 do 160 mm ze skokiem co 5 mm. Zamawiający wymaga śrub tytanowych oraz stalowych.</t>
  </si>
  <si>
    <t>Gwóźdź tytanowy odpiętowy, anatomiczny umożliwiający wykonanie pełnej artrodezy stawu skokowego. Gwóźdź wygięty pod katem 12 stopni w części bliższej. Wielopłaszczyznowe blokowanie gwoździa. Możliwość blokowania gwoździa w kości piętowej przy pomocy ostrza spiralo-nożowego i śrub o śr. 6,0 mm blokowanych kątowo przy pomocy zaślepki. Możliwość blokowania śrubami w części bliższej gwoździa śrubami 5,0 mm prostopadle przez kość piszczelową oraz skośnie przez kość skokowa. Otwór dynamizacyjny w części bliższej gwoździa. Ramię celownika umożliwiające blokowanie wszystkich otworów w gwoździu. Średnice: 10, 12,13 mm i długości 150, 180 i 240 mm. Śruby blokujące z gniazdem gwiazdkowym.</t>
  </si>
  <si>
    <t>Ostrze spiralne.</t>
  </si>
  <si>
    <t>Śruby ryglujące 5mm oraz 6mm.</t>
  </si>
  <si>
    <t>Zaślepka.</t>
  </si>
  <si>
    <t>Dystraktor typu Hintermanna na druty kirschnera o śr. maksymalnie 2,5 mm z rozchylonymi ramionami o długości 21 cm. Wielorazowe, wykonane ze stali nierdzewnej.</t>
  </si>
  <si>
    <t>Dystraktor typu Hintermanna na druty kirschnera o średnicy maksymalnie 1,6 mm z rozchylonymi ramionami o długości 15 cm. Wielorazowe, wykonane ze stali nierdzewnej.</t>
  </si>
  <si>
    <t>Kleszcze kompresyjne na druty kirschnera o grubości max 3,2 mm z mozliwością blokady stopnia kompresji. Wielorazowe, wykonane ze stali.</t>
  </si>
  <si>
    <t>* Tolerancja długości narzędzi +/- 2mm, i inne rozmiary +/-5%</t>
  </si>
  <si>
    <t>Opaska kohezyjna samoprzylepna pakowana pojedyńczo rozmiar 8-10cm x 4-5 m, służąca do stabilizacji kości po osteotomiach ,skład 87%bawełna, 1% elastan , 12% lateks syntetyczny, wydłużenia pod stałym obciążeniem (rozciągliwość) 85% , elastyczność 100%, niesterylny z możliwością sterylizacji tlenkiem etylenu.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</si>
</sst>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415]0"/>
    <numFmt numFmtId="165" formatCode="[$-415]General"/>
    <numFmt numFmtId="166" formatCode="[$-415]#,##0"/>
    <numFmt numFmtId="167" formatCode="&quot; &quot;#,##0.00&quot; &quot;[$zł]&quot; &quot;;&quot;-&quot;#,##0.00&quot; &quot;[$zł]&quot; &quot;;&quot; -&quot;00&quot; &quot;[$zł]&quot; &quot;;&quot; &quot;@&quot; &quot;"/>
    <numFmt numFmtId="168" formatCode="&quot; &quot;#,##0&quot;      &quot;;&quot;-&quot;#,##0&quot;      &quot;;&quot; -&quot;#&quot;      &quot;;@&quot; &quot;"/>
    <numFmt numFmtId="169" formatCode="[$-415]#,##0.00"/>
    <numFmt numFmtId="170" formatCode="&quot; &quot;#,##0.00&quot; zł &quot;;&quot;-&quot;#,##0.00&quot; zł &quot;;&quot; -&quot;#&quot; zł &quot;;@&quot; &quot;"/>
    <numFmt numFmtId="171" formatCode="[$-415]0%"/>
    <numFmt numFmtId="172" formatCode="&quot; &quot;#,##0.00&quot;      &quot;;&quot;-&quot;#,##0.00&quot;      &quot;;&quot; -&quot;#&quot;      &quot;;@&quot; &quot;"/>
    <numFmt numFmtId="173" formatCode="#,##0.00&quot; &quot;[$zł-415];[Red]&quot;-&quot;#,##0.00&quot; &quot;[$zł-415]"/>
  </numFmts>
  <fonts count="20">
    <font>
      <sz val="11"/>
      <color rgb="FF000000"/>
      <name val="Arial"/>
      <family val="2"/>
      <charset val="238"/>
    </font>
    <font>
      <sz val="11"/>
      <color rgb="FF000000"/>
      <name val="Arial"/>
      <family val="2"/>
      <charset val="238"/>
    </font>
    <font>
      <sz val="10"/>
      <color rgb="FF000000"/>
      <name val="Arial CE"/>
      <charset val="238"/>
    </font>
    <font>
      <b/>
      <i/>
      <sz val="16"/>
      <color rgb="FF000000"/>
      <name val="Arial"/>
      <family val="2"/>
      <charset val="238"/>
    </font>
    <font>
      <sz val="11"/>
      <color rgb="FF000000"/>
      <name val="Calibri"/>
      <family val="2"/>
      <charset val="238"/>
    </font>
    <font>
      <sz val="10"/>
      <color rgb="FF000000"/>
      <name val="Arial"/>
      <family val="2"/>
      <charset val="238"/>
    </font>
    <font>
      <sz val="10"/>
      <color rgb="FF000000"/>
      <name val="Arial CE1"/>
      <charset val="238"/>
    </font>
    <font>
      <b/>
      <i/>
      <u/>
      <sz val="11"/>
      <color rgb="FF000000"/>
      <name val="Arial"/>
      <family val="2"/>
      <charset val="238"/>
    </font>
    <font>
      <sz val="11"/>
      <color rgb="FF000000"/>
      <name val="Times New Roman"/>
      <family val="1"/>
      <charset val="238"/>
    </font>
    <font>
      <b/>
      <sz val="11"/>
      <color rgb="FF000000"/>
      <name val="Times New Roman"/>
      <family val="1"/>
      <charset val="238"/>
    </font>
    <font>
      <i/>
      <sz val="10"/>
      <color rgb="FF000000"/>
      <name val="Times New Roman"/>
      <family val="1"/>
      <charset val="238"/>
    </font>
    <font>
      <i/>
      <sz val="8"/>
      <color rgb="FF000000"/>
      <name val="Times New Roman"/>
      <family val="1"/>
      <charset val="238"/>
    </font>
    <font>
      <sz val="9"/>
      <color rgb="FF000000"/>
      <name val="Calibri"/>
      <family val="2"/>
      <charset val="238"/>
    </font>
    <font>
      <b/>
      <sz val="9"/>
      <color rgb="FF000000"/>
      <name val="Calibri"/>
      <family val="2"/>
      <charset val="238"/>
    </font>
    <font>
      <b/>
      <sz val="9"/>
      <color rgb="FFFF0000"/>
      <name val="Calibri"/>
      <family val="2"/>
      <charset val="238"/>
    </font>
    <font>
      <sz val="9"/>
      <color rgb="FFFF0000"/>
      <name val="Calibri"/>
      <family val="2"/>
      <charset val="238"/>
    </font>
    <font>
      <b/>
      <sz val="11"/>
      <color rgb="FF000000"/>
      <name val="Calibri"/>
      <family val="2"/>
      <charset val="238"/>
    </font>
    <font>
      <i/>
      <sz val="9"/>
      <color rgb="FF993300"/>
      <name val="Calibri"/>
      <family val="2"/>
      <charset val="238"/>
    </font>
    <font>
      <sz val="9"/>
      <color rgb="FF002060"/>
      <name val="Calibri"/>
      <family val="2"/>
      <charset val="238"/>
    </font>
    <font>
      <i/>
      <sz val="9"/>
      <color rgb="FF000000"/>
      <name val="Calibri"/>
      <family val="2"/>
      <charset val="238"/>
    </font>
  </fonts>
  <fills count="4">
    <fill>
      <patternFill patternType="none"/>
    </fill>
    <fill>
      <patternFill patternType="gray125"/>
    </fill>
    <fill>
      <patternFill patternType="solid">
        <fgColor rgb="FFFFFFFF"/>
        <bgColor rgb="FFFFFFFF"/>
      </patternFill>
    </fill>
    <fill>
      <patternFill patternType="solid">
        <fgColor rgb="FFFFFF00"/>
        <bgColor rgb="FFFFFF00"/>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top style="thin">
        <color rgb="FF000000"/>
      </top>
      <bottom/>
      <diagonal/>
    </border>
  </borders>
  <cellStyleXfs count="13">
    <xf numFmtId="0" fontId="0" fillId="0" borderId="0"/>
    <xf numFmtId="172" fontId="1" fillId="0" borderId="0" applyFont="0" applyBorder="0" applyProtection="0"/>
    <xf numFmtId="172" fontId="1" fillId="0" borderId="0" applyFont="0" applyBorder="0" applyProtection="0"/>
    <xf numFmtId="0" fontId="2" fillId="0" borderId="0" applyNumberFormat="0" applyBorder="0" applyProtection="0"/>
    <xf numFmtId="0" fontId="3" fillId="0" borderId="0" applyNumberFormat="0" applyBorder="0" applyProtection="0">
      <alignment horizontal="center"/>
    </xf>
    <xf numFmtId="0" fontId="3" fillId="0" borderId="0" applyNumberFormat="0" applyBorder="0" applyProtection="0">
      <alignment horizontal="center" textRotation="90"/>
    </xf>
    <xf numFmtId="0" fontId="4" fillId="0" borderId="0" applyNumberFormat="0" applyBorder="0" applyProtection="0"/>
    <xf numFmtId="0" fontId="5" fillId="0" borderId="0" applyNumberFormat="0" applyBorder="0" applyProtection="0"/>
    <xf numFmtId="0" fontId="2" fillId="0" borderId="0" applyNumberFormat="0" applyBorder="0" applyProtection="0"/>
    <xf numFmtId="0" fontId="6" fillId="0" borderId="0" applyNumberFormat="0" applyBorder="0" applyProtection="0"/>
    <xf numFmtId="0" fontId="7" fillId="0" borderId="0" applyNumberFormat="0" applyBorder="0" applyProtection="0"/>
    <xf numFmtId="173" fontId="7" fillId="0" borderId="0" applyBorder="0" applyProtection="0"/>
    <xf numFmtId="167" fontId="1" fillId="0" borderId="0" applyFont="0" applyFill="0" applyBorder="0" applyAlignment="0" applyProtection="0"/>
  </cellStyleXfs>
  <cellXfs count="247">
    <xf numFmtId="0" fontId="0" fillId="0" borderId="0" xfId="0"/>
    <xf numFmtId="0" fontId="8" fillId="0" borderId="0" xfId="8" applyFont="1" applyFill="1" applyAlignment="1" applyProtection="1">
      <alignment horizontal="left" vertical="top" wrapText="1"/>
      <protection locked="0"/>
    </xf>
    <xf numFmtId="3" fontId="8" fillId="0" borderId="0" xfId="8" applyNumberFormat="1" applyFont="1" applyFill="1" applyAlignment="1" applyProtection="1">
      <alignment horizontal="right" vertical="top" wrapText="1"/>
      <protection locked="0"/>
    </xf>
    <xf numFmtId="0" fontId="9" fillId="0" borderId="0" xfId="8" applyFont="1" applyFill="1" applyAlignment="1" applyProtection="1">
      <alignment horizontal="center" vertical="top"/>
      <protection locked="0"/>
    </xf>
    <xf numFmtId="3" fontId="8" fillId="0" borderId="0" xfId="8" applyNumberFormat="1" applyFont="1" applyFill="1" applyAlignment="1" applyProtection="1">
      <alignment horizontal="left" vertical="top" wrapText="1"/>
      <protection locked="0"/>
    </xf>
    <xf numFmtId="0" fontId="8" fillId="0" borderId="0" xfId="8" applyFont="1" applyFill="1" applyAlignment="1" applyProtection="1">
      <alignment horizontal="justify" vertical="top" wrapText="1"/>
      <protection locked="0"/>
    </xf>
    <xf numFmtId="0" fontId="8" fillId="0" borderId="1" xfId="8" applyFont="1" applyFill="1" applyBorder="1" applyAlignment="1" applyProtection="1">
      <alignment horizontal="left" vertical="top" wrapText="1"/>
      <protection locked="0"/>
    </xf>
    <xf numFmtId="0" fontId="9" fillId="0" borderId="0" xfId="8" applyFont="1" applyFill="1" applyAlignment="1" applyProtection="1">
      <alignment horizontal="left" vertical="top" wrapText="1"/>
      <protection locked="0"/>
    </xf>
    <xf numFmtId="3" fontId="9" fillId="0" borderId="0" xfId="8" applyNumberFormat="1" applyFont="1" applyFill="1" applyAlignment="1" applyProtection="1">
      <alignment horizontal="left" vertical="top" wrapText="1"/>
      <protection locked="0"/>
    </xf>
    <xf numFmtId="0" fontId="9" fillId="0" borderId="1" xfId="8" applyFont="1" applyFill="1" applyBorder="1" applyAlignment="1" applyProtection="1">
      <alignment horizontal="left" vertical="top" wrapText="1"/>
      <protection locked="0"/>
    </xf>
    <xf numFmtId="3" fontId="9" fillId="0" borderId="1" xfId="8" applyNumberFormat="1" applyFont="1" applyFill="1" applyBorder="1" applyAlignment="1" applyProtection="1">
      <alignment horizontal="left" vertical="top" wrapText="1"/>
      <protection locked="0"/>
    </xf>
    <xf numFmtId="167" fontId="8" fillId="0" borderId="1" xfId="12" applyFont="1" applyFill="1" applyBorder="1" applyAlignment="1" applyProtection="1">
      <alignment horizontal="left" vertical="top" wrapText="1"/>
      <protection locked="0"/>
    </xf>
    <xf numFmtId="167" fontId="8" fillId="0" borderId="0" xfId="8" applyNumberFormat="1" applyFont="1" applyFill="1" applyAlignment="1" applyProtection="1">
      <alignment horizontal="right" vertical="top" wrapText="1"/>
      <protection locked="0"/>
    </xf>
    <xf numFmtId="167" fontId="8" fillId="0" borderId="0" xfId="12" applyFont="1" applyFill="1" applyAlignment="1" applyProtection="1">
      <alignment horizontal="left" vertical="top" wrapText="1"/>
      <protection locked="0"/>
    </xf>
    <xf numFmtId="0" fontId="8" fillId="2" borderId="0" xfId="8" applyFont="1" applyFill="1" applyAlignment="1" applyProtection="1">
      <alignment horizontal="left" vertical="top" wrapText="1"/>
      <protection locked="0"/>
    </xf>
    <xf numFmtId="0" fontId="8" fillId="0" borderId="0" xfId="8" applyFont="1" applyFill="1" applyAlignment="1" applyProtection="1">
      <alignment horizontal="left" vertical="top"/>
      <protection locked="0"/>
    </xf>
    <xf numFmtId="49" fontId="8" fillId="0" borderId="0" xfId="8" applyNumberFormat="1" applyFont="1" applyFill="1" applyAlignment="1" applyProtection="1">
      <alignment horizontal="left" vertical="top" wrapText="1"/>
      <protection locked="0"/>
    </xf>
    <xf numFmtId="49" fontId="8" fillId="0" borderId="1" xfId="8" applyNumberFormat="1" applyFont="1" applyFill="1" applyBorder="1" applyAlignment="1" applyProtection="1">
      <alignment horizontal="left" vertical="top" wrapText="1"/>
      <protection locked="0"/>
    </xf>
    <xf numFmtId="49" fontId="8" fillId="0" borderId="2" xfId="8" applyNumberFormat="1" applyFont="1" applyFill="1" applyBorder="1" applyAlignment="1" applyProtection="1">
      <alignment horizontal="left" vertical="top" wrapText="1"/>
      <protection locked="0"/>
    </xf>
    <xf numFmtId="3" fontId="8" fillId="0" borderId="1" xfId="8" applyNumberFormat="1" applyFont="1" applyFill="1" applyBorder="1" applyAlignment="1" applyProtection="1">
      <alignment horizontal="right" vertical="top" wrapText="1"/>
      <protection locked="0"/>
    </xf>
    <xf numFmtId="49" fontId="9" fillId="0" borderId="1" xfId="8" applyNumberFormat="1" applyFont="1" applyFill="1" applyBorder="1" applyAlignment="1" applyProtection="1">
      <alignment horizontal="left" vertical="top" wrapText="1"/>
      <protection locked="0"/>
    </xf>
    <xf numFmtId="3" fontId="9" fillId="0" borderId="1" xfId="8" applyNumberFormat="1" applyFont="1" applyFill="1" applyBorder="1" applyAlignment="1" applyProtection="1">
      <alignment horizontal="right" vertical="top" wrapText="1"/>
      <protection locked="0"/>
    </xf>
    <xf numFmtId="0" fontId="0" fillId="2" borderId="0" xfId="0" applyFill="1"/>
    <xf numFmtId="0" fontId="12" fillId="2" borderId="0" xfId="0" applyFont="1" applyFill="1" applyAlignment="1" applyProtection="1">
      <alignment horizontal="left" vertical="center" wrapText="1"/>
      <protection locked="0"/>
    </xf>
    <xf numFmtId="164" fontId="12" fillId="2" borderId="0" xfId="0" applyNumberFormat="1" applyFont="1" applyFill="1" applyAlignment="1" applyProtection="1">
      <alignment horizontal="left" vertical="center" wrapText="1"/>
      <protection locked="0"/>
    </xf>
    <xf numFmtId="0" fontId="12" fillId="2" borderId="0" xfId="0" applyFont="1" applyFill="1" applyAlignment="1" applyProtection="1">
      <alignment horizontal="center" vertical="center" wrapText="1"/>
      <protection locked="0"/>
    </xf>
    <xf numFmtId="0" fontId="13" fillId="2" borderId="0" xfId="0" applyFont="1" applyFill="1" applyAlignment="1" applyProtection="1">
      <alignment horizontal="left" vertical="center" wrapText="1"/>
      <protection locked="0"/>
    </xf>
    <xf numFmtId="164" fontId="13" fillId="2" borderId="1" xfId="0" applyNumberFormat="1" applyFont="1" applyFill="1" applyBorder="1" applyAlignment="1" applyProtection="1">
      <alignment horizontal="center" vertical="center" wrapText="1"/>
      <protection locked="0"/>
    </xf>
    <xf numFmtId="0" fontId="13" fillId="2" borderId="0" xfId="0" applyFont="1" applyFill="1" applyAlignment="1" applyProtection="1">
      <alignment horizontal="center" vertical="center" wrapText="1"/>
      <protection locked="0"/>
    </xf>
    <xf numFmtId="0" fontId="13" fillId="2" borderId="1" xfId="0" applyFont="1" applyFill="1" applyBorder="1" applyAlignment="1" applyProtection="1">
      <alignment horizontal="left" vertical="center" wrapText="1"/>
      <protection locked="0"/>
    </xf>
    <xf numFmtId="2" fontId="12" fillId="2" borderId="3" xfId="0" applyNumberFormat="1" applyFont="1" applyFill="1" applyBorder="1" applyAlignment="1" applyProtection="1">
      <alignment horizontal="left" vertical="center" wrapText="1"/>
      <protection locked="0"/>
    </xf>
    <xf numFmtId="0" fontId="13" fillId="2" borderId="1" xfId="0" applyFont="1" applyFill="1" applyBorder="1" applyAlignment="1" applyProtection="1">
      <alignment horizontal="center" vertical="center" wrapText="1"/>
      <protection locked="0"/>
    </xf>
    <xf numFmtId="164" fontId="13" fillId="2" borderId="1" xfId="9" applyNumberFormat="1" applyFont="1" applyFill="1" applyBorder="1" applyAlignment="1">
      <alignment horizontal="center" vertical="center" wrapText="1"/>
    </xf>
    <xf numFmtId="165" fontId="13" fillId="2" borderId="1" xfId="9" applyNumberFormat="1" applyFont="1" applyFill="1" applyBorder="1" applyAlignment="1">
      <alignment horizontal="center" vertical="center" wrapText="1"/>
    </xf>
    <xf numFmtId="165" fontId="13" fillId="2" borderId="1" xfId="9" applyNumberFormat="1" applyFont="1" applyFill="1" applyBorder="1" applyAlignment="1">
      <alignment horizontal="left" vertical="center" wrapText="1"/>
    </xf>
    <xf numFmtId="0" fontId="12" fillId="2" borderId="4" xfId="0" applyFont="1" applyFill="1" applyBorder="1" applyAlignment="1" applyProtection="1">
      <alignment horizontal="center" vertical="center" wrapText="1"/>
      <protection locked="0"/>
    </xf>
    <xf numFmtId="165" fontId="12" fillId="2" borderId="1" xfId="9" applyNumberFormat="1" applyFont="1" applyFill="1" applyBorder="1" applyAlignment="1">
      <alignment horizontal="left" vertical="center" wrapText="1"/>
    </xf>
    <xf numFmtId="166" fontId="12" fillId="2" borderId="1" xfId="9" applyNumberFormat="1" applyFont="1" applyFill="1" applyBorder="1" applyAlignment="1">
      <alignment horizontal="center" vertical="center" wrapText="1"/>
    </xf>
    <xf numFmtId="0" fontId="12" fillId="2" borderId="3" xfId="0" applyFont="1" applyFill="1" applyBorder="1" applyAlignment="1" applyProtection="1">
      <alignment horizontal="center" vertical="center" wrapText="1"/>
      <protection locked="0"/>
    </xf>
    <xf numFmtId="0" fontId="12" fillId="2" borderId="1" xfId="0" applyFont="1" applyFill="1" applyBorder="1" applyAlignment="1" applyProtection="1">
      <alignment horizontal="center" vertical="center" wrapText="1" shrinkToFit="1"/>
      <protection locked="0"/>
    </xf>
    <xf numFmtId="2" fontId="12" fillId="2" borderId="1" xfId="0" applyNumberFormat="1" applyFont="1" applyFill="1" applyBorder="1" applyAlignment="1" applyProtection="1">
      <alignment horizontal="center" vertical="center" wrapText="1" shrinkToFit="1"/>
      <protection locked="0"/>
    </xf>
    <xf numFmtId="2" fontId="12" fillId="2" borderId="1" xfId="0" applyNumberFormat="1" applyFont="1" applyFill="1" applyBorder="1" applyAlignment="1" applyProtection="1">
      <alignment horizontal="right" vertical="center" wrapText="1"/>
      <protection locked="0"/>
    </xf>
    <xf numFmtId="0" fontId="12" fillId="2" borderId="1" xfId="0" applyFont="1" applyFill="1" applyBorder="1" applyAlignment="1" applyProtection="1">
      <alignment horizontal="center" vertical="center" wrapText="1"/>
      <protection locked="0"/>
    </xf>
    <xf numFmtId="165" fontId="12" fillId="2" borderId="4" xfId="9" applyNumberFormat="1" applyFont="1" applyFill="1" applyBorder="1" applyAlignment="1">
      <alignment horizontal="left" vertical="center" wrapText="1"/>
    </xf>
    <xf numFmtId="166" fontId="12" fillId="2" borderId="4" xfId="9" applyNumberFormat="1" applyFont="1" applyFill="1" applyBorder="1" applyAlignment="1">
      <alignment horizontal="center" vertical="center" wrapText="1"/>
    </xf>
    <xf numFmtId="0" fontId="12" fillId="2" borderId="5" xfId="0" applyFont="1" applyFill="1" applyBorder="1" applyAlignment="1" applyProtection="1">
      <alignment horizontal="center" vertical="center" wrapText="1"/>
      <protection locked="0"/>
    </xf>
    <xf numFmtId="0" fontId="12" fillId="2" borderId="4" xfId="0" applyFont="1" applyFill="1" applyBorder="1" applyAlignment="1" applyProtection="1">
      <alignment horizontal="center" vertical="center" wrapText="1" shrinkToFit="1"/>
      <protection locked="0"/>
    </xf>
    <xf numFmtId="2" fontId="12" fillId="2" borderId="4" xfId="0" applyNumberFormat="1" applyFont="1" applyFill="1" applyBorder="1" applyAlignment="1" applyProtection="1">
      <alignment horizontal="center" vertical="center" wrapText="1" shrinkToFit="1"/>
      <protection locked="0"/>
    </xf>
    <xf numFmtId="0" fontId="12" fillId="0" borderId="0" xfId="0" applyFont="1" applyFill="1" applyAlignment="1" applyProtection="1">
      <alignment horizontal="left" vertical="center" wrapText="1"/>
      <protection locked="0"/>
    </xf>
    <xf numFmtId="164" fontId="12" fillId="0" borderId="0" xfId="0" applyNumberFormat="1" applyFont="1" applyFill="1" applyAlignment="1" applyProtection="1">
      <alignment horizontal="left" vertical="top" wrapText="1"/>
      <protection locked="0"/>
    </xf>
    <xf numFmtId="0" fontId="12" fillId="0" borderId="0" xfId="0" applyFont="1" applyFill="1" applyAlignment="1" applyProtection="1">
      <alignment horizontal="center" vertical="top" wrapText="1"/>
      <protection locked="0"/>
    </xf>
    <xf numFmtId="0" fontId="12" fillId="0" borderId="0" xfId="0" applyFont="1" applyFill="1" applyAlignment="1" applyProtection="1">
      <alignment horizontal="left" vertical="top" wrapText="1"/>
      <protection locked="0"/>
    </xf>
    <xf numFmtId="0" fontId="12" fillId="0" borderId="0" xfId="0" applyFont="1" applyFill="1" applyAlignment="1" applyProtection="1">
      <alignment horizontal="center" vertical="center" wrapText="1"/>
      <protection locked="0"/>
    </xf>
    <xf numFmtId="0" fontId="13" fillId="0" borderId="0" xfId="0" applyFont="1" applyFill="1" applyAlignment="1" applyProtection="1">
      <alignment horizontal="left" vertical="top" wrapText="1"/>
      <protection locked="0"/>
    </xf>
    <xf numFmtId="164" fontId="13" fillId="0" borderId="1" xfId="0" applyNumberFormat="1" applyFont="1" applyFill="1" applyBorder="1" applyAlignment="1" applyProtection="1">
      <alignment horizontal="center" vertical="top" wrapText="1"/>
      <protection locked="0"/>
    </xf>
    <xf numFmtId="0" fontId="13" fillId="0" borderId="0" xfId="0" applyFont="1" applyFill="1" applyAlignment="1" applyProtection="1">
      <alignment horizontal="left" vertical="top"/>
      <protection locked="0"/>
    </xf>
    <xf numFmtId="0" fontId="13" fillId="0" borderId="0" xfId="0" applyFont="1" applyFill="1" applyAlignment="1" applyProtection="1">
      <alignment horizontal="center" vertical="center" wrapText="1"/>
      <protection locked="0"/>
    </xf>
    <xf numFmtId="0" fontId="14" fillId="2" borderId="0" xfId="0" applyFont="1" applyFill="1" applyAlignment="1" applyProtection="1">
      <alignment horizontal="left" vertical="center" wrapText="1"/>
      <protection locked="0"/>
    </xf>
    <xf numFmtId="0" fontId="13" fillId="2" borderId="0" xfId="0" applyFont="1" applyFill="1" applyAlignment="1" applyProtection="1">
      <alignment horizontal="left" vertical="top" wrapText="1"/>
      <protection locked="0"/>
    </xf>
    <xf numFmtId="164" fontId="12" fillId="2" borderId="0" xfId="0" applyNumberFormat="1" applyFont="1" applyFill="1" applyAlignment="1" applyProtection="1">
      <alignment horizontal="left" vertical="top" wrapText="1"/>
      <protection locked="0"/>
    </xf>
    <xf numFmtId="0" fontId="12" fillId="2" borderId="0" xfId="0" applyFont="1" applyFill="1" applyAlignment="1" applyProtection="1">
      <alignment horizontal="center" vertical="top" wrapText="1"/>
      <protection locked="0"/>
    </xf>
    <xf numFmtId="0" fontId="13" fillId="2" borderId="1" xfId="0" applyFont="1" applyFill="1" applyBorder="1" applyAlignment="1" applyProtection="1">
      <alignment horizontal="left" vertical="top" wrapText="1"/>
      <protection locked="0"/>
    </xf>
    <xf numFmtId="2" fontId="12" fillId="2" borderId="3" xfId="0" applyNumberFormat="1" applyFont="1" applyFill="1" applyBorder="1" applyAlignment="1" applyProtection="1">
      <alignment horizontal="left" vertical="top" wrapText="1"/>
      <protection locked="0"/>
    </xf>
    <xf numFmtId="0" fontId="12" fillId="2" borderId="0" xfId="0" applyFont="1" applyFill="1" applyAlignment="1" applyProtection="1">
      <alignment horizontal="left" vertical="top" wrapText="1"/>
      <protection locked="0"/>
    </xf>
    <xf numFmtId="0" fontId="13" fillId="2" borderId="4" xfId="0" applyFont="1" applyFill="1" applyBorder="1" applyAlignment="1" applyProtection="1">
      <alignment horizontal="center" vertical="center" wrapText="1"/>
      <protection locked="0"/>
    </xf>
    <xf numFmtId="0" fontId="13" fillId="2" borderId="6" xfId="0" applyFont="1" applyFill="1" applyBorder="1" applyAlignment="1" applyProtection="1">
      <alignment horizontal="center" vertical="center" wrapText="1"/>
      <protection locked="0"/>
    </xf>
    <xf numFmtId="168" fontId="13" fillId="2" borderId="1" xfId="2" applyNumberFormat="1"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wrapText="1"/>
      <protection locked="0"/>
    </xf>
    <xf numFmtId="0" fontId="12" fillId="2" borderId="7" xfId="0" applyFont="1" applyFill="1" applyBorder="1" applyAlignment="1" applyProtection="1">
      <alignment horizontal="center" vertical="center" wrapText="1"/>
      <protection locked="0"/>
    </xf>
    <xf numFmtId="0" fontId="12" fillId="0" borderId="7" xfId="0" applyFont="1" applyFill="1" applyBorder="1" applyAlignment="1" applyProtection="1">
      <alignment horizontal="justify" vertical="center" wrapText="1"/>
      <protection locked="0"/>
    </xf>
    <xf numFmtId="164" fontId="12" fillId="3" borderId="7" xfId="0" applyNumberFormat="1" applyFont="1" applyFill="1" applyBorder="1" applyAlignment="1" applyProtection="1">
      <alignment horizontal="center" vertical="center"/>
      <protection locked="0"/>
    </xf>
    <xf numFmtId="0" fontId="12" fillId="2" borderId="8" xfId="0" applyFont="1" applyFill="1" applyBorder="1" applyAlignment="1" applyProtection="1">
      <alignment horizontal="center" vertical="center" wrapText="1"/>
      <protection locked="0"/>
    </xf>
    <xf numFmtId="0" fontId="12" fillId="2" borderId="7" xfId="0" applyFont="1" applyFill="1" applyBorder="1" applyAlignment="1" applyProtection="1">
      <alignment horizontal="center" vertical="center" wrapText="1" shrinkToFit="1"/>
      <protection locked="0"/>
    </xf>
    <xf numFmtId="2" fontId="12" fillId="0" borderId="7" xfId="0" applyNumberFormat="1" applyFont="1" applyFill="1" applyBorder="1" applyAlignment="1" applyProtection="1">
      <alignment horizontal="center" vertical="center" wrapText="1" shrinkToFit="1"/>
      <protection locked="0"/>
    </xf>
    <xf numFmtId="2" fontId="12" fillId="0" borderId="7" xfId="0" applyNumberFormat="1" applyFont="1" applyFill="1" applyBorder="1" applyAlignment="1" applyProtection="1">
      <alignment horizontal="right" vertical="center" wrapText="1"/>
      <protection locked="0"/>
    </xf>
    <xf numFmtId="0" fontId="12" fillId="0" borderId="1" xfId="0" applyFont="1" applyFill="1" applyBorder="1" applyAlignment="1" applyProtection="1">
      <alignment vertical="center" wrapText="1"/>
      <protection locked="0"/>
    </xf>
    <xf numFmtId="164" fontId="12" fillId="3" borderId="1" xfId="0" applyNumberFormat="1" applyFont="1" applyFill="1" applyBorder="1" applyAlignment="1" applyProtection="1">
      <alignment horizontal="center" vertical="center"/>
      <protection locked="0"/>
    </xf>
    <xf numFmtId="2" fontId="12" fillId="0" borderId="1" xfId="0" applyNumberFormat="1" applyFont="1" applyFill="1" applyBorder="1" applyAlignment="1" applyProtection="1">
      <alignment horizontal="center" vertical="center" wrapText="1" shrinkToFit="1"/>
      <protection locked="0"/>
    </xf>
    <xf numFmtId="164" fontId="12" fillId="0" borderId="1" xfId="0" applyNumberFormat="1" applyFont="1" applyFill="1" applyBorder="1" applyAlignment="1" applyProtection="1">
      <alignment horizontal="center" vertical="center"/>
      <protection locked="0"/>
    </xf>
    <xf numFmtId="2" fontId="12" fillId="0" borderId="4" xfId="0" applyNumberFormat="1" applyFont="1" applyFill="1" applyBorder="1" applyAlignment="1" applyProtection="1">
      <alignment horizontal="center" vertical="center" wrapText="1" shrinkToFit="1"/>
      <protection locked="0"/>
    </xf>
    <xf numFmtId="0" fontId="12" fillId="0" borderId="4" xfId="0" applyFont="1" applyFill="1" applyBorder="1" applyAlignment="1" applyProtection="1">
      <alignment vertical="center" wrapText="1"/>
      <protection locked="0"/>
    </xf>
    <xf numFmtId="164" fontId="12" fillId="0" borderId="2" xfId="0" applyNumberFormat="1" applyFont="1" applyFill="1" applyBorder="1" applyAlignment="1" applyProtection="1">
      <alignment horizontal="center" vertical="center" wrapText="1"/>
      <protection locked="0"/>
    </xf>
    <xf numFmtId="0" fontId="12" fillId="0" borderId="1" xfId="0" applyFont="1" applyFill="1" applyBorder="1" applyAlignment="1" applyProtection="1">
      <alignment horizontal="left" vertical="top" wrapText="1"/>
      <protection locked="0"/>
    </xf>
    <xf numFmtId="2" fontId="12" fillId="0" borderId="1" xfId="0" applyNumberFormat="1" applyFont="1" applyFill="1" applyBorder="1" applyAlignment="1" applyProtection="1">
      <alignment horizontal="left" vertical="top" wrapText="1"/>
      <protection locked="0"/>
    </xf>
    <xf numFmtId="164" fontId="12" fillId="0" borderId="0" xfId="0" applyNumberFormat="1" applyFont="1" applyFill="1" applyAlignment="1" applyProtection="1">
      <alignment horizontal="center" vertical="center" wrapText="1"/>
      <protection locked="0"/>
    </xf>
    <xf numFmtId="170" fontId="12" fillId="0" borderId="0" xfId="0" applyNumberFormat="1" applyFont="1" applyFill="1" applyAlignment="1" applyProtection="1">
      <alignment horizontal="right" vertical="center" wrapText="1"/>
      <protection locked="0"/>
    </xf>
    <xf numFmtId="0" fontId="12" fillId="0" borderId="0" xfId="0" applyFont="1" applyFill="1" applyAlignment="1" applyProtection="1">
      <alignment vertical="center" wrapText="1"/>
      <protection locked="0"/>
    </xf>
    <xf numFmtId="0" fontId="14" fillId="2" borderId="0" xfId="0" applyFont="1" applyFill="1" applyAlignment="1" applyProtection="1">
      <alignment horizontal="left" vertical="top" wrapText="1"/>
      <protection locked="0"/>
    </xf>
    <xf numFmtId="164" fontId="12" fillId="0" borderId="0" xfId="0" applyNumberFormat="1" applyFont="1" applyFill="1" applyAlignment="1" applyProtection="1">
      <alignment horizontal="left" vertical="center" wrapText="1"/>
      <protection locked="0"/>
    </xf>
    <xf numFmtId="0" fontId="13" fillId="0" borderId="0" xfId="0" applyFont="1" applyFill="1" applyAlignment="1" applyProtection="1">
      <alignment horizontal="left" vertical="center" wrapText="1"/>
      <protection locked="0"/>
    </xf>
    <xf numFmtId="164" fontId="13" fillId="0" borderId="1" xfId="0" applyNumberFormat="1" applyFont="1" applyFill="1" applyBorder="1" applyAlignment="1" applyProtection="1">
      <alignment horizontal="center" vertical="center" wrapText="1"/>
      <protection locked="0"/>
    </xf>
    <xf numFmtId="164" fontId="13" fillId="0" borderId="1" xfId="9" applyNumberFormat="1" applyFont="1" applyFill="1" applyBorder="1" applyAlignment="1">
      <alignment horizontal="center" vertical="center" wrapText="1"/>
    </xf>
    <xf numFmtId="165" fontId="13" fillId="0" borderId="1" xfId="9" applyNumberFormat="1" applyFont="1" applyFill="1" applyBorder="1" applyAlignment="1">
      <alignment horizontal="center" vertical="center" wrapText="1"/>
    </xf>
    <xf numFmtId="165" fontId="13" fillId="0" borderId="1" xfId="9" applyNumberFormat="1" applyFont="1" applyFill="1" applyBorder="1" applyAlignment="1">
      <alignment horizontal="left" vertical="center" wrapText="1"/>
    </xf>
    <xf numFmtId="165" fontId="12" fillId="0" borderId="1" xfId="9" applyNumberFormat="1" applyFont="1" applyFill="1" applyBorder="1" applyAlignment="1">
      <alignment horizontal="left" vertical="center" wrapText="1"/>
    </xf>
    <xf numFmtId="2" fontId="12" fillId="0" borderId="1" xfId="0" applyNumberFormat="1" applyFont="1" applyFill="1" applyBorder="1" applyAlignment="1" applyProtection="1">
      <alignment horizontal="right" vertical="center" wrapText="1"/>
      <protection locked="0"/>
    </xf>
    <xf numFmtId="166" fontId="12" fillId="0" borderId="1" xfId="9" applyNumberFormat="1" applyFont="1" applyFill="1" applyBorder="1" applyAlignment="1">
      <alignment horizontal="center" vertical="center" wrapText="1"/>
    </xf>
    <xf numFmtId="166" fontId="12" fillId="0" borderId="4" xfId="9" applyNumberFormat="1" applyFont="1" applyFill="1" applyBorder="1" applyAlignment="1">
      <alignment horizontal="center" vertical="center" wrapText="1"/>
    </xf>
    <xf numFmtId="165" fontId="12" fillId="0" borderId="4" xfId="9" applyNumberFormat="1" applyFont="1" applyFill="1" applyBorder="1" applyAlignment="1">
      <alignment horizontal="left" vertical="center" wrapText="1"/>
    </xf>
    <xf numFmtId="164" fontId="13" fillId="0" borderId="4" xfId="9" applyNumberFormat="1" applyFont="1" applyFill="1" applyBorder="1" applyAlignment="1">
      <alignment horizontal="center" vertical="center" wrapText="1"/>
    </xf>
    <xf numFmtId="165" fontId="13" fillId="0" borderId="4" xfId="9" applyNumberFormat="1" applyFont="1" applyFill="1" applyBorder="1" applyAlignment="1">
      <alignment horizontal="center" vertical="center" wrapText="1"/>
    </xf>
    <xf numFmtId="165" fontId="12" fillId="0" borderId="7" xfId="9" applyNumberFormat="1" applyFont="1" applyFill="1" applyBorder="1" applyAlignment="1">
      <alignment horizontal="left" vertical="center" wrapText="1"/>
    </xf>
    <xf numFmtId="166" fontId="12" fillId="2" borderId="7" xfId="9" applyNumberFormat="1" applyFont="1" applyFill="1" applyBorder="1" applyAlignment="1">
      <alignment horizontal="center" vertical="center" wrapText="1"/>
    </xf>
    <xf numFmtId="0" fontId="12" fillId="0" borderId="3" xfId="0" applyFont="1" applyFill="1" applyBorder="1" applyAlignment="1" applyProtection="1">
      <alignment horizontal="center" vertical="center" wrapText="1"/>
      <protection locked="0"/>
    </xf>
    <xf numFmtId="165" fontId="12" fillId="0" borderId="1" xfId="9" applyNumberFormat="1" applyFont="1" applyFill="1" applyBorder="1" applyAlignment="1">
      <alignment horizontal="center" vertical="center" wrapText="1"/>
    </xf>
    <xf numFmtId="165" fontId="12" fillId="0" borderId="3" xfId="9" applyNumberFormat="1" applyFont="1" applyFill="1" applyBorder="1" applyAlignment="1">
      <alignment horizontal="center" vertical="center" wrapText="1"/>
    </xf>
    <xf numFmtId="2" fontId="12" fillId="0" borderId="1" xfId="9" applyNumberFormat="1" applyFont="1" applyFill="1" applyBorder="1" applyAlignment="1">
      <alignment horizontal="center" vertical="center" wrapText="1"/>
    </xf>
    <xf numFmtId="165" fontId="12" fillId="0" borderId="4" xfId="9" applyNumberFormat="1" applyFont="1" applyFill="1" applyBorder="1" applyAlignment="1">
      <alignment horizontal="center" vertical="center" wrapText="1"/>
    </xf>
    <xf numFmtId="165" fontId="12" fillId="0" borderId="5" xfId="9" applyNumberFormat="1" applyFont="1" applyFill="1" applyBorder="1" applyAlignment="1">
      <alignment horizontal="center" vertical="center" wrapText="1"/>
    </xf>
    <xf numFmtId="2" fontId="12" fillId="0" borderId="4" xfId="9" applyNumberFormat="1" applyFont="1" applyFill="1" applyBorder="1" applyAlignment="1">
      <alignment horizontal="center" vertical="center" wrapText="1"/>
    </xf>
    <xf numFmtId="0" fontId="15" fillId="2" borderId="0" xfId="0" applyFont="1" applyFill="1" applyAlignment="1" applyProtection="1">
      <alignment horizontal="left" vertical="center" wrapText="1"/>
      <protection locked="0"/>
    </xf>
    <xf numFmtId="1" fontId="12" fillId="0" borderId="0" xfId="0" applyNumberFormat="1" applyFont="1" applyFill="1" applyAlignment="1" applyProtection="1">
      <alignment horizontal="left" vertical="center" wrapText="1"/>
      <protection locked="0"/>
    </xf>
    <xf numFmtId="1" fontId="13" fillId="0" borderId="1" xfId="0" applyNumberFormat="1" applyFont="1" applyFill="1" applyBorder="1" applyAlignment="1" applyProtection="1">
      <alignment horizontal="center" vertical="center" wrapText="1"/>
      <protection locked="0"/>
    </xf>
    <xf numFmtId="1" fontId="12" fillId="2" borderId="0" xfId="0" applyNumberFormat="1" applyFont="1" applyFill="1" applyAlignment="1" applyProtection="1">
      <alignment horizontal="left" vertical="center" wrapText="1"/>
      <protection locked="0"/>
    </xf>
    <xf numFmtId="168" fontId="13" fillId="2" borderId="2" xfId="2" applyNumberFormat="1" applyFont="1" applyFill="1" applyBorder="1" applyAlignment="1" applyProtection="1">
      <alignment horizontal="center" vertical="center" wrapText="1"/>
      <protection locked="0"/>
    </xf>
    <xf numFmtId="0" fontId="13" fillId="2" borderId="3" xfId="0" applyFont="1" applyFill="1" applyBorder="1" applyAlignment="1" applyProtection="1">
      <alignment horizontal="center" vertical="center" wrapText="1"/>
      <protection locked="0"/>
    </xf>
    <xf numFmtId="0" fontId="12" fillId="0" borderId="1" xfId="9" applyFont="1" applyFill="1" applyBorder="1" applyAlignment="1">
      <alignment horizontal="left" vertical="center" wrapText="1"/>
    </xf>
    <xf numFmtId="3" fontId="12" fillId="2" borderId="1" xfId="9" applyNumberFormat="1" applyFont="1" applyFill="1" applyBorder="1" applyAlignment="1">
      <alignment horizontal="center" vertical="center" wrapText="1"/>
    </xf>
    <xf numFmtId="0" fontId="13" fillId="2" borderId="2" xfId="0" applyFont="1" applyFill="1" applyBorder="1" applyAlignment="1" applyProtection="1">
      <alignment horizontal="center" vertical="center" wrapText="1"/>
      <protection locked="0"/>
    </xf>
    <xf numFmtId="164" fontId="12" fillId="0" borderId="1" xfId="9" applyNumberFormat="1" applyFont="1" applyFill="1" applyBorder="1" applyAlignment="1">
      <alignment horizontal="center" vertical="center" wrapText="1"/>
    </xf>
    <xf numFmtId="2" fontId="12" fillId="0" borderId="1" xfId="9" applyNumberFormat="1" applyFont="1" applyFill="1" applyBorder="1" applyAlignment="1">
      <alignment horizontal="left" vertical="center" wrapText="1"/>
    </xf>
    <xf numFmtId="2" fontId="12" fillId="0" borderId="4" xfId="0" applyNumberFormat="1" applyFont="1" applyFill="1" applyBorder="1" applyAlignment="1" applyProtection="1">
      <alignment horizontal="right" vertical="center" wrapText="1"/>
      <protection locked="0"/>
    </xf>
    <xf numFmtId="166" fontId="13" fillId="2" borderId="4" xfId="9" applyNumberFormat="1" applyFont="1" applyFill="1" applyBorder="1" applyAlignment="1">
      <alignment horizontal="center" vertical="center" wrapText="1"/>
    </xf>
    <xf numFmtId="0" fontId="13" fillId="2" borderId="4" xfId="0" applyFont="1" applyFill="1" applyBorder="1" applyAlignment="1" applyProtection="1">
      <alignment horizontal="center" vertical="center" wrapText="1" shrinkToFit="1"/>
      <protection locked="0"/>
    </xf>
    <xf numFmtId="169" fontId="13" fillId="0" borderId="4" xfId="0" applyNumberFormat="1" applyFont="1" applyFill="1" applyBorder="1" applyAlignment="1" applyProtection="1">
      <alignment horizontal="center" vertical="center" wrapText="1" shrinkToFit="1"/>
      <protection locked="0"/>
    </xf>
    <xf numFmtId="170" fontId="13" fillId="0" borderId="4" xfId="0" applyNumberFormat="1" applyFont="1" applyFill="1" applyBorder="1" applyAlignment="1" applyProtection="1">
      <alignment horizontal="right" vertical="center" wrapText="1"/>
      <protection locked="0"/>
    </xf>
    <xf numFmtId="170" fontId="12" fillId="2" borderId="3" xfId="0" applyNumberFormat="1" applyFont="1" applyFill="1" applyBorder="1" applyAlignment="1" applyProtection="1">
      <alignment horizontal="left" vertical="center" wrapText="1"/>
      <protection locked="0"/>
    </xf>
    <xf numFmtId="170" fontId="12" fillId="0" borderId="1" xfId="9" applyNumberFormat="1" applyFont="1" applyFill="1" applyBorder="1" applyAlignment="1">
      <alignment horizontal="left" vertical="center" wrapText="1"/>
    </xf>
    <xf numFmtId="169" fontId="12" fillId="0" borderId="1" xfId="0" applyNumberFormat="1" applyFont="1" applyFill="1" applyBorder="1" applyAlignment="1" applyProtection="1">
      <alignment horizontal="center" vertical="center" wrapText="1" shrinkToFit="1"/>
      <protection locked="0"/>
    </xf>
    <xf numFmtId="170" fontId="12" fillId="0" borderId="1" xfId="0" applyNumberFormat="1" applyFont="1" applyFill="1" applyBorder="1" applyAlignment="1" applyProtection="1">
      <alignment horizontal="right" vertical="center" wrapText="1"/>
      <protection locked="0"/>
    </xf>
    <xf numFmtId="169" fontId="12" fillId="0" borderId="4" xfId="0" applyNumberFormat="1" applyFont="1" applyFill="1" applyBorder="1" applyAlignment="1" applyProtection="1">
      <alignment horizontal="center" vertical="center" wrapText="1" shrinkToFit="1"/>
      <protection locked="0"/>
    </xf>
    <xf numFmtId="170" fontId="12" fillId="0" borderId="4" xfId="0" applyNumberFormat="1" applyFont="1" applyFill="1" applyBorder="1" applyAlignment="1" applyProtection="1">
      <alignment horizontal="right" vertical="center" wrapText="1"/>
      <protection locked="0"/>
    </xf>
    <xf numFmtId="4" fontId="12" fillId="2" borderId="3" xfId="0" applyNumberFormat="1" applyFont="1" applyFill="1" applyBorder="1" applyAlignment="1" applyProtection="1">
      <alignment horizontal="left" vertical="center" wrapText="1"/>
      <protection locked="0"/>
    </xf>
    <xf numFmtId="170" fontId="12" fillId="0" borderId="1" xfId="9" applyNumberFormat="1" applyFont="1" applyFill="1" applyBorder="1" applyAlignment="1">
      <alignment horizontal="center" vertical="center" wrapText="1"/>
    </xf>
    <xf numFmtId="164" fontId="12" fillId="3" borderId="1" xfId="9" applyNumberFormat="1" applyFont="1" applyFill="1" applyBorder="1" applyAlignment="1">
      <alignment horizontal="center" vertical="center" wrapText="1"/>
    </xf>
    <xf numFmtId="166" fontId="12" fillId="3" borderId="1" xfId="9" applyNumberFormat="1" applyFont="1" applyFill="1" applyBorder="1" applyAlignment="1">
      <alignment horizontal="center" vertical="center" wrapText="1"/>
    </xf>
    <xf numFmtId="165" fontId="13" fillId="0" borderId="4" xfId="9" applyNumberFormat="1" applyFont="1" applyFill="1" applyBorder="1" applyAlignment="1">
      <alignment horizontal="left" vertical="center" wrapText="1"/>
    </xf>
    <xf numFmtId="165" fontId="12" fillId="0" borderId="7" xfId="9" applyNumberFormat="1" applyFont="1" applyFill="1" applyBorder="1" applyAlignment="1">
      <alignment horizontal="center" vertical="center" wrapText="1"/>
    </xf>
    <xf numFmtId="0" fontId="12" fillId="0" borderId="0" xfId="0" applyFont="1" applyFill="1" applyAlignment="1" applyProtection="1">
      <alignment horizontal="center"/>
      <protection locked="0"/>
    </xf>
    <xf numFmtId="164" fontId="12" fillId="2" borderId="1" xfId="9" applyNumberFormat="1" applyFont="1" applyFill="1" applyBorder="1" applyAlignment="1">
      <alignment horizontal="center" vertical="center" wrapText="1"/>
    </xf>
    <xf numFmtId="165" fontId="12" fillId="2" borderId="1" xfId="9" applyNumberFormat="1" applyFont="1" applyFill="1" applyBorder="1" applyAlignment="1">
      <alignment horizontal="center" vertical="center" wrapText="1"/>
    </xf>
    <xf numFmtId="170" fontId="12" fillId="2" borderId="1" xfId="9" applyNumberFormat="1" applyFont="1" applyFill="1" applyBorder="1" applyAlignment="1">
      <alignment horizontal="left" vertical="center" wrapText="1"/>
    </xf>
    <xf numFmtId="169" fontId="12" fillId="2" borderId="1" xfId="0" applyNumberFormat="1" applyFont="1" applyFill="1" applyBorder="1" applyAlignment="1" applyProtection="1">
      <alignment horizontal="center" vertical="center" wrapText="1" shrinkToFit="1"/>
      <protection locked="0"/>
    </xf>
    <xf numFmtId="170" fontId="12" fillId="2" borderId="1" xfId="0" applyNumberFormat="1" applyFont="1" applyFill="1" applyBorder="1" applyAlignment="1" applyProtection="1">
      <alignment horizontal="right" vertical="center" wrapText="1"/>
      <protection locked="0"/>
    </xf>
    <xf numFmtId="170" fontId="12" fillId="2" borderId="4" xfId="0" applyNumberFormat="1" applyFont="1" applyFill="1" applyBorder="1" applyAlignment="1" applyProtection="1">
      <alignment horizontal="right" vertical="center" wrapText="1"/>
      <protection locked="0"/>
    </xf>
    <xf numFmtId="169" fontId="12" fillId="2" borderId="4" xfId="0" applyNumberFormat="1" applyFont="1" applyFill="1" applyBorder="1" applyAlignment="1" applyProtection="1">
      <alignment horizontal="center" vertical="center" wrapText="1" shrinkToFit="1"/>
      <protection locked="0"/>
    </xf>
    <xf numFmtId="165" fontId="13" fillId="2" borderId="4" xfId="9" applyNumberFormat="1" applyFont="1" applyFill="1" applyBorder="1" applyAlignment="1">
      <alignment horizontal="left" vertical="center" wrapText="1"/>
    </xf>
    <xf numFmtId="169" fontId="13" fillId="2" borderId="4" xfId="0" applyNumberFormat="1" applyFont="1" applyFill="1" applyBorder="1" applyAlignment="1" applyProtection="1">
      <alignment horizontal="center" vertical="center" wrapText="1" shrinkToFit="1"/>
      <protection locked="0"/>
    </xf>
    <xf numFmtId="170" fontId="13" fillId="2" borderId="4" xfId="0" applyNumberFormat="1" applyFont="1" applyFill="1" applyBorder="1" applyAlignment="1" applyProtection="1">
      <alignment horizontal="right" vertical="center" wrapText="1"/>
      <protection locked="0"/>
    </xf>
    <xf numFmtId="164" fontId="12" fillId="2" borderId="0" xfId="0" applyNumberFormat="1" applyFont="1" applyFill="1" applyAlignment="1" applyProtection="1">
      <alignment horizontal="center" vertical="center" wrapText="1"/>
      <protection locked="0"/>
    </xf>
    <xf numFmtId="0" fontId="12" fillId="2" borderId="9" xfId="0" applyFont="1" applyFill="1" applyBorder="1" applyAlignment="1" applyProtection="1">
      <alignment horizontal="center" vertical="center" wrapText="1"/>
      <protection locked="0"/>
    </xf>
    <xf numFmtId="164" fontId="13" fillId="0" borderId="9" xfId="0" applyNumberFormat="1" applyFont="1" applyFill="1" applyBorder="1" applyAlignment="1" applyProtection="1">
      <alignment horizontal="center" vertical="center" wrapText="1"/>
      <protection locked="0"/>
    </xf>
    <xf numFmtId="0" fontId="13" fillId="0" borderId="9" xfId="0" applyFont="1" applyFill="1" applyBorder="1" applyAlignment="1" applyProtection="1">
      <alignment horizontal="center" vertical="center" wrapText="1"/>
      <protection locked="0"/>
    </xf>
    <xf numFmtId="0" fontId="13" fillId="0" borderId="10" xfId="0" applyFont="1" applyFill="1" applyBorder="1" applyAlignment="1" applyProtection="1">
      <alignment horizontal="left" vertical="center" wrapText="1"/>
      <protection locked="0"/>
    </xf>
    <xf numFmtId="0" fontId="13" fillId="0" borderId="5" xfId="0" applyFont="1" applyFill="1" applyBorder="1" applyAlignment="1" applyProtection="1">
      <alignment horizontal="left" vertical="center" wrapText="1"/>
      <protection locked="0"/>
    </xf>
    <xf numFmtId="165" fontId="12" fillId="0" borderId="2" xfId="9" applyNumberFormat="1" applyFont="1" applyFill="1" applyBorder="1" applyAlignment="1">
      <alignment horizontal="center" vertical="center" wrapText="1"/>
    </xf>
    <xf numFmtId="0" fontId="13" fillId="0" borderId="1" xfId="0" applyFont="1" applyFill="1" applyBorder="1" applyAlignment="1" applyProtection="1">
      <alignment horizontal="center" vertical="center" wrapText="1"/>
      <protection locked="0"/>
    </xf>
    <xf numFmtId="165" fontId="13" fillId="0" borderId="2" xfId="9" applyNumberFormat="1" applyFont="1" applyFill="1" applyBorder="1" applyAlignment="1">
      <alignment horizontal="center" vertical="center" wrapText="1"/>
    </xf>
    <xf numFmtId="165" fontId="13" fillId="0" borderId="0" xfId="9" applyNumberFormat="1" applyFont="1" applyFill="1" applyAlignment="1">
      <alignment horizontal="center" vertical="center" wrapText="1"/>
    </xf>
    <xf numFmtId="165" fontId="13" fillId="0" borderId="6" xfId="9" applyNumberFormat="1" applyFont="1" applyFill="1" applyBorder="1" applyAlignment="1">
      <alignment horizontal="center" vertical="center" wrapText="1"/>
    </xf>
    <xf numFmtId="165" fontId="12" fillId="2" borderId="2" xfId="3" applyNumberFormat="1" applyFont="1" applyFill="1" applyBorder="1" applyAlignment="1">
      <alignment horizontal="left" vertical="center" wrapText="1"/>
    </xf>
    <xf numFmtId="165" fontId="12" fillId="2" borderId="1" xfId="3" applyNumberFormat="1" applyFont="1" applyFill="1" applyBorder="1" applyAlignment="1">
      <alignment horizontal="center" vertical="center" wrapText="1"/>
    </xf>
    <xf numFmtId="0" fontId="12" fillId="2" borderId="0" xfId="0" applyFont="1" applyFill="1" applyAlignment="1" applyProtection="1">
      <alignment horizontal="center" vertical="center" wrapText="1" shrinkToFit="1"/>
      <protection locked="0"/>
    </xf>
    <xf numFmtId="169" fontId="12" fillId="0" borderId="0" xfId="0" applyNumberFormat="1" applyFont="1" applyFill="1" applyAlignment="1" applyProtection="1">
      <alignment horizontal="center" vertical="center" wrapText="1" shrinkToFit="1"/>
      <protection locked="0"/>
    </xf>
    <xf numFmtId="0" fontId="12" fillId="0" borderId="2" xfId="0" applyFont="1" applyFill="1" applyBorder="1" applyAlignment="1" applyProtection="1">
      <alignment horizontal="center" vertical="center" wrapText="1"/>
      <protection locked="0"/>
    </xf>
    <xf numFmtId="165" fontId="12" fillId="0" borderId="2" xfId="3" applyNumberFormat="1" applyFont="1" applyFill="1" applyBorder="1" applyAlignment="1">
      <alignment horizontal="left" vertical="center" wrapText="1"/>
    </xf>
    <xf numFmtId="165" fontId="12" fillId="0" borderId="1" xfId="3" applyNumberFormat="1" applyFont="1" applyFill="1" applyBorder="1" applyAlignment="1">
      <alignment horizontal="center" vertical="center" wrapText="1"/>
    </xf>
    <xf numFmtId="0" fontId="12" fillId="2" borderId="2" xfId="0" applyFont="1" applyFill="1" applyBorder="1" applyAlignment="1" applyProtection="1">
      <alignment horizontal="center" vertical="center" wrapText="1"/>
      <protection locked="0"/>
    </xf>
    <xf numFmtId="165" fontId="12" fillId="0" borderId="0" xfId="3" applyNumberFormat="1" applyFont="1" applyFill="1" applyAlignment="1">
      <alignment vertical="center" wrapText="1"/>
    </xf>
    <xf numFmtId="165" fontId="12" fillId="0" borderId="0" xfId="3" applyNumberFormat="1" applyFont="1" applyFill="1" applyAlignment="1">
      <alignment horizontal="center" vertical="center" wrapText="1"/>
    </xf>
    <xf numFmtId="164" fontId="13" fillId="0" borderId="1" xfId="0" applyNumberFormat="1" applyFont="1" applyFill="1" applyBorder="1" applyAlignment="1" applyProtection="1">
      <alignment horizontal="left" vertical="center" wrapText="1"/>
      <protection locked="0"/>
    </xf>
    <xf numFmtId="0" fontId="15" fillId="2" borderId="1" xfId="0" applyFont="1" applyFill="1" applyBorder="1" applyAlignment="1" applyProtection="1">
      <alignment horizontal="center" vertical="center" wrapText="1" shrinkToFit="1"/>
      <protection locked="0"/>
    </xf>
    <xf numFmtId="171" fontId="12" fillId="0" borderId="0" xfId="0" applyNumberFormat="1" applyFont="1" applyFill="1" applyAlignment="1" applyProtection="1">
      <alignment horizontal="left" vertical="center" wrapText="1"/>
      <protection locked="0"/>
    </xf>
    <xf numFmtId="171" fontId="13" fillId="0" borderId="0" xfId="0" applyNumberFormat="1" applyFont="1" applyFill="1" applyAlignment="1" applyProtection="1">
      <alignment horizontal="center" vertical="center" wrapText="1"/>
      <protection locked="0"/>
    </xf>
    <xf numFmtId="0" fontId="12" fillId="0" borderId="1" xfId="0" applyFont="1" applyFill="1" applyBorder="1" applyAlignment="1" applyProtection="1">
      <alignment horizontal="left" vertical="center" wrapText="1"/>
      <protection locked="0"/>
    </xf>
    <xf numFmtId="166" fontId="12" fillId="2" borderId="3" xfId="0" applyNumberFormat="1" applyFont="1" applyFill="1" applyBorder="1" applyAlignment="1" applyProtection="1">
      <alignment horizontal="center" vertical="center" wrapText="1"/>
      <protection locked="0"/>
    </xf>
    <xf numFmtId="0" fontId="16" fillId="2" borderId="0" xfId="0" applyFont="1" applyFill="1" applyAlignment="1" applyProtection="1">
      <alignment horizontal="left" vertical="center" wrapText="1"/>
      <protection locked="0"/>
    </xf>
    <xf numFmtId="0" fontId="12" fillId="2" borderId="1" xfId="0" applyFont="1" applyFill="1" applyBorder="1" applyAlignment="1" applyProtection="1">
      <alignment horizontal="left" vertical="center" wrapText="1"/>
      <protection locked="0"/>
    </xf>
    <xf numFmtId="164" fontId="12" fillId="2" borderId="1" xfId="0" applyNumberFormat="1" applyFont="1" applyFill="1" applyBorder="1" applyAlignment="1" applyProtection="1">
      <alignment horizontal="center" vertical="center" wrapText="1"/>
      <protection locked="0"/>
    </xf>
    <xf numFmtId="0" fontId="12" fillId="2" borderId="4" xfId="0" applyFont="1" applyFill="1" applyBorder="1" applyAlignment="1" applyProtection="1">
      <alignment horizontal="center" vertical="top" wrapText="1"/>
      <protection locked="0"/>
    </xf>
    <xf numFmtId="165" fontId="12" fillId="2" borderId="4" xfId="9" applyNumberFormat="1" applyFont="1" applyFill="1" applyBorder="1" applyAlignment="1">
      <alignment horizontal="left" vertical="top" wrapText="1"/>
    </xf>
    <xf numFmtId="0" fontId="12" fillId="2" borderId="1" xfId="0" applyFont="1" applyFill="1" applyBorder="1" applyAlignment="1" applyProtection="1">
      <alignment horizontal="center" vertical="top" wrapText="1"/>
      <protection locked="0"/>
    </xf>
    <xf numFmtId="165" fontId="12" fillId="2" borderId="1" xfId="9" applyNumberFormat="1" applyFont="1" applyFill="1" applyBorder="1" applyAlignment="1">
      <alignment horizontal="left" vertical="top" wrapText="1"/>
    </xf>
    <xf numFmtId="170" fontId="12" fillId="2" borderId="0" xfId="0" applyNumberFormat="1" applyFont="1" applyFill="1" applyAlignment="1" applyProtection="1">
      <alignment horizontal="left" vertical="center" wrapText="1"/>
      <protection locked="0"/>
    </xf>
    <xf numFmtId="164" fontId="13" fillId="2" borderId="0" xfId="0" applyNumberFormat="1" applyFont="1" applyFill="1" applyAlignment="1" applyProtection="1">
      <alignment horizontal="left" vertical="center" wrapText="1"/>
      <protection locked="0"/>
    </xf>
    <xf numFmtId="0" fontId="12" fillId="2" borderId="2" xfId="0" applyFont="1" applyFill="1" applyBorder="1" applyAlignment="1" applyProtection="1">
      <alignment horizontal="left" vertical="top" wrapText="1"/>
      <protection locked="0"/>
    </xf>
    <xf numFmtId="0" fontId="12" fillId="0" borderId="1" xfId="7" applyFont="1" applyFill="1" applyBorder="1" applyAlignment="1">
      <alignment vertical="top" wrapText="1"/>
    </xf>
    <xf numFmtId="166" fontId="12" fillId="2" borderId="3" xfId="9" applyNumberFormat="1" applyFont="1" applyFill="1" applyBorder="1" applyAlignment="1">
      <alignment horizontal="center" vertical="center" wrapText="1"/>
    </xf>
    <xf numFmtId="0" fontId="12" fillId="0" borderId="1" xfId="6" applyFont="1" applyFill="1" applyBorder="1" applyAlignment="1">
      <alignment horizontal="center" vertical="center" wrapText="1"/>
    </xf>
    <xf numFmtId="170" fontId="12" fillId="0" borderId="1" xfId="0" applyNumberFormat="1" applyFont="1" applyFill="1" applyBorder="1" applyAlignment="1" applyProtection="1">
      <alignment horizontal="center" vertical="center" wrapText="1"/>
      <protection locked="0"/>
    </xf>
    <xf numFmtId="0" fontId="12" fillId="0" borderId="4" xfId="7" applyFont="1" applyFill="1" applyBorder="1" applyAlignment="1">
      <alignment vertical="top" wrapText="1"/>
    </xf>
    <xf numFmtId="165" fontId="12" fillId="0" borderId="1" xfId="9" applyNumberFormat="1" applyFont="1" applyFill="1" applyBorder="1" applyAlignment="1">
      <alignment horizontal="left" vertical="top" wrapText="1"/>
    </xf>
    <xf numFmtId="0" fontId="12" fillId="2" borderId="1" xfId="0" applyFont="1" applyFill="1" applyBorder="1" applyAlignment="1" applyProtection="1">
      <alignment vertical="center" wrapText="1"/>
      <protection locked="0"/>
    </xf>
    <xf numFmtId="164" fontId="12" fillId="2" borderId="4" xfId="0" applyNumberFormat="1" applyFont="1" applyFill="1" applyBorder="1" applyAlignment="1" applyProtection="1">
      <alignment horizontal="center" vertical="center" wrapText="1"/>
      <protection locked="0"/>
    </xf>
    <xf numFmtId="0" fontId="12" fillId="2" borderId="4" xfId="0" applyFont="1" applyFill="1" applyBorder="1" applyAlignment="1" applyProtection="1">
      <alignment horizontal="left" vertical="center" wrapText="1"/>
      <protection locked="0"/>
    </xf>
    <xf numFmtId="168" fontId="13" fillId="2" borderId="2" xfId="1" applyNumberFormat="1" applyFont="1" applyFill="1" applyBorder="1" applyAlignment="1" applyProtection="1">
      <alignment horizontal="center" vertical="center" wrapText="1"/>
      <protection locked="0"/>
    </xf>
    <xf numFmtId="164" fontId="12" fillId="0" borderId="0" xfId="0" applyNumberFormat="1" applyFont="1" applyFill="1" applyAlignment="1" applyProtection="1">
      <alignment horizontal="center" vertical="top" wrapText="1"/>
      <protection locked="0"/>
    </xf>
    <xf numFmtId="0" fontId="12" fillId="0" borderId="0" xfId="0" applyFont="1" applyFill="1" applyAlignment="1" applyProtection="1">
      <alignment horizontal="right" vertical="top" wrapText="1"/>
      <protection locked="0"/>
    </xf>
    <xf numFmtId="166" fontId="12" fillId="0" borderId="0" xfId="0" applyNumberFormat="1" applyFont="1" applyFill="1" applyAlignment="1" applyProtection="1">
      <alignment horizontal="left" vertical="top" wrapText="1"/>
      <protection locked="0"/>
    </xf>
    <xf numFmtId="0" fontId="13" fillId="0" borderId="1" xfId="0" applyFont="1" applyFill="1" applyBorder="1" applyAlignment="1" applyProtection="1">
      <alignment horizontal="left" vertical="top" wrapText="1"/>
      <protection locked="0"/>
    </xf>
    <xf numFmtId="170" fontId="12" fillId="0" borderId="1" xfId="0" applyNumberFormat="1" applyFont="1" applyFill="1" applyBorder="1" applyAlignment="1" applyProtection="1">
      <alignment horizontal="left" vertical="top" wrapText="1"/>
      <protection locked="0"/>
    </xf>
    <xf numFmtId="0" fontId="13" fillId="0" borderId="1" xfId="7" applyFont="1" applyFill="1" applyBorder="1" applyAlignment="1">
      <alignment horizontal="center" vertical="center" wrapText="1"/>
    </xf>
    <xf numFmtId="166" fontId="13" fillId="2" borderId="1" xfId="7" applyNumberFormat="1" applyFont="1" applyFill="1" applyBorder="1" applyAlignment="1">
      <alignment horizontal="center" vertical="center" wrapText="1"/>
    </xf>
    <xf numFmtId="0" fontId="13" fillId="2" borderId="1" xfId="7" applyFont="1" applyFill="1" applyBorder="1" applyAlignment="1">
      <alignment horizontal="center" vertical="center" wrapText="1"/>
    </xf>
    <xf numFmtId="166" fontId="13" fillId="0" borderId="0" xfId="0" applyNumberFormat="1" applyFont="1" applyFill="1" applyAlignment="1" applyProtection="1">
      <alignment horizontal="center" vertical="center" wrapText="1"/>
      <protection locked="0"/>
    </xf>
    <xf numFmtId="0" fontId="12" fillId="0" borderId="1" xfId="7" applyFont="1" applyFill="1" applyBorder="1" applyAlignment="1">
      <alignment horizontal="center" vertical="center" wrapText="1"/>
    </xf>
    <xf numFmtId="0" fontId="12" fillId="0" borderId="1" xfId="7" applyFont="1" applyFill="1" applyBorder="1" applyAlignment="1">
      <alignment horizontal="left" vertical="center" wrapText="1"/>
    </xf>
    <xf numFmtId="166" fontId="12" fillId="0" borderId="1" xfId="7" applyNumberFormat="1" applyFont="1" applyFill="1" applyBorder="1" applyAlignment="1">
      <alignment horizontal="center" vertical="center" wrapText="1"/>
    </xf>
    <xf numFmtId="0" fontId="12" fillId="0" borderId="1" xfId="0" applyFont="1" applyFill="1" applyBorder="1" applyAlignment="1" applyProtection="1">
      <alignment horizontal="center" vertical="center" wrapText="1"/>
      <protection locked="0"/>
    </xf>
    <xf numFmtId="169" fontId="12" fillId="0" borderId="1" xfId="0" applyNumberFormat="1" applyFont="1" applyFill="1" applyBorder="1" applyAlignment="1" applyProtection="1">
      <alignment horizontal="center" vertical="center"/>
      <protection locked="0"/>
    </xf>
    <xf numFmtId="166" fontId="14" fillId="2" borderId="0" xfId="0" applyNumberFormat="1" applyFont="1" applyFill="1" applyAlignment="1" applyProtection="1">
      <alignment horizontal="center" vertical="top"/>
      <protection locked="0"/>
    </xf>
    <xf numFmtId="0" fontId="12" fillId="2" borderId="0" xfId="0" applyFont="1" applyFill="1" applyAlignment="1" applyProtection="1">
      <alignment horizontal="right" vertical="top" wrapText="1"/>
      <protection locked="0"/>
    </xf>
    <xf numFmtId="165" fontId="12" fillId="0" borderId="1" xfId="3" applyNumberFormat="1" applyFont="1" applyFill="1" applyBorder="1" applyAlignment="1">
      <alignment horizontal="left" vertical="center" wrapText="1"/>
    </xf>
    <xf numFmtId="164" fontId="12" fillId="0" borderId="1" xfId="0" applyNumberFormat="1" applyFont="1" applyFill="1" applyBorder="1" applyAlignment="1" applyProtection="1">
      <alignment horizontal="center" vertical="center" wrapText="1"/>
      <protection locked="0"/>
    </xf>
    <xf numFmtId="165" fontId="12" fillId="0" borderId="1" xfId="3" applyNumberFormat="1" applyFont="1" applyFill="1" applyBorder="1" applyAlignment="1">
      <alignment horizontal="left" vertical="top" wrapText="1"/>
    </xf>
    <xf numFmtId="165" fontId="17" fillId="0" borderId="1" xfId="3" applyNumberFormat="1" applyFont="1" applyFill="1" applyBorder="1" applyAlignment="1">
      <alignment horizontal="left" vertical="center" wrapText="1"/>
    </xf>
    <xf numFmtId="0" fontId="14" fillId="2" borderId="0" xfId="0" applyFont="1" applyFill="1" applyAlignment="1" applyProtection="1">
      <alignment horizontal="center" vertical="center" wrapText="1"/>
      <protection locked="0"/>
    </xf>
    <xf numFmtId="3" fontId="12" fillId="0" borderId="1" xfId="0" applyNumberFormat="1" applyFont="1" applyFill="1" applyBorder="1" applyAlignment="1" applyProtection="1">
      <alignment horizontal="center" vertical="center" wrapText="1"/>
      <protection locked="0"/>
    </xf>
    <xf numFmtId="1" fontId="12" fillId="0" borderId="0" xfId="0" applyNumberFormat="1" applyFont="1" applyFill="1" applyAlignment="1" applyProtection="1">
      <alignment horizontal="left" vertical="top" wrapText="1"/>
      <protection locked="0"/>
    </xf>
    <xf numFmtId="0" fontId="19" fillId="0" borderId="0" xfId="0" applyFont="1" applyFill="1" applyAlignment="1" applyProtection="1">
      <alignment horizontal="left" vertical="top" wrapText="1"/>
      <protection locked="0"/>
    </xf>
    <xf numFmtId="0" fontId="8" fillId="0" borderId="0" xfId="8" applyFont="1" applyFill="1" applyAlignment="1" applyProtection="1">
      <alignment horizontal="left" vertical="top" wrapText="1"/>
      <protection locked="0"/>
    </xf>
    <xf numFmtId="0" fontId="8" fillId="0" borderId="0" xfId="8" applyFont="1" applyFill="1" applyAlignment="1" applyProtection="1">
      <alignment horizontal="justify" vertical="top" wrapText="1"/>
      <protection locked="0"/>
    </xf>
    <xf numFmtId="0" fontId="0" fillId="0" borderId="1" xfId="0" applyFill="1" applyBorder="1"/>
    <xf numFmtId="49" fontId="8" fillId="0" borderId="1" xfId="8" applyNumberFormat="1" applyFont="1" applyFill="1" applyBorder="1" applyAlignment="1" applyProtection="1">
      <alignment horizontal="left" vertical="top" wrapText="1"/>
      <protection locked="0"/>
    </xf>
    <xf numFmtId="0" fontId="8" fillId="2" borderId="0" xfId="8" applyFont="1" applyFill="1" applyAlignment="1" applyProtection="1">
      <alignment horizontal="justify" vertical="top" wrapText="1"/>
      <protection locked="0"/>
    </xf>
    <xf numFmtId="0" fontId="8" fillId="0" borderId="0" xfId="8" applyFont="1" applyFill="1" applyAlignment="1" applyProtection="1">
      <alignment horizontal="justify" wrapText="1"/>
      <protection locked="0"/>
    </xf>
    <xf numFmtId="0" fontId="11" fillId="0" borderId="0" xfId="8" applyFont="1" applyFill="1" applyAlignment="1" applyProtection="1">
      <alignment horizontal="justify" vertical="top" wrapText="1"/>
      <protection locked="0"/>
    </xf>
    <xf numFmtId="0" fontId="12" fillId="2" borderId="0" xfId="0" applyFont="1" applyFill="1" applyAlignment="1" applyProtection="1">
      <alignment horizontal="left" vertical="center" wrapText="1"/>
      <protection locked="0"/>
    </xf>
    <xf numFmtId="165" fontId="13" fillId="2" borderId="1" xfId="9" applyNumberFormat="1" applyFont="1" applyFill="1" applyBorder="1" applyAlignment="1">
      <alignment horizontal="left" vertical="center" wrapText="1"/>
    </xf>
    <xf numFmtId="0" fontId="12" fillId="0" borderId="0" xfId="0" applyFont="1" applyFill="1" applyAlignment="1" applyProtection="1">
      <alignment horizontal="left" vertical="center" wrapText="1"/>
      <protection locked="0"/>
    </xf>
    <xf numFmtId="0" fontId="13" fillId="2" borderId="1" xfId="0" applyFont="1" applyFill="1" applyBorder="1" applyAlignment="1" applyProtection="1">
      <alignment horizontal="left" vertical="center" wrapText="1"/>
      <protection locked="0"/>
    </xf>
    <xf numFmtId="0" fontId="0" fillId="0" borderId="0" xfId="0" applyFill="1"/>
    <xf numFmtId="165" fontId="13" fillId="0" borderId="1" xfId="9" applyNumberFormat="1" applyFont="1" applyFill="1" applyBorder="1" applyAlignment="1">
      <alignment horizontal="left" vertical="center" wrapText="1"/>
    </xf>
    <xf numFmtId="0" fontId="12" fillId="0" borderId="0" xfId="0" applyFont="1" applyFill="1" applyAlignment="1" applyProtection="1">
      <alignment horizontal="left" vertical="top" wrapText="1"/>
      <protection locked="0"/>
    </xf>
    <xf numFmtId="0" fontId="12" fillId="0" borderId="1" xfId="9" applyFont="1" applyFill="1" applyBorder="1" applyAlignment="1">
      <alignment horizontal="left" vertical="center" wrapText="1"/>
    </xf>
    <xf numFmtId="165" fontId="13" fillId="0" borderId="1" xfId="9" applyNumberFormat="1" applyFont="1" applyFill="1" applyBorder="1" applyAlignment="1">
      <alignment horizontal="center" vertical="center" wrapText="1"/>
    </xf>
    <xf numFmtId="0" fontId="13" fillId="2" borderId="0" xfId="0" applyFont="1" applyFill="1" applyAlignment="1" applyProtection="1">
      <alignment horizontal="center" vertical="center" wrapText="1"/>
      <protection locked="0"/>
    </xf>
    <xf numFmtId="165" fontId="13" fillId="2" borderId="1" xfId="9" applyNumberFormat="1" applyFont="1" applyFill="1" applyBorder="1" applyAlignment="1">
      <alignment horizontal="center" vertical="center" wrapText="1"/>
    </xf>
    <xf numFmtId="165" fontId="12" fillId="2" borderId="1" xfId="9" applyNumberFormat="1" applyFont="1" applyFill="1" applyBorder="1" applyAlignment="1">
      <alignment horizontal="left" vertical="center" wrapText="1"/>
    </xf>
    <xf numFmtId="165" fontId="12" fillId="0" borderId="9" xfId="3" applyNumberFormat="1" applyFont="1" applyFill="1" applyBorder="1" applyAlignment="1">
      <alignment horizontal="left" vertical="center" wrapText="1"/>
    </xf>
    <xf numFmtId="165" fontId="12" fillId="0" borderId="10" xfId="3" applyNumberFormat="1" applyFont="1" applyFill="1" applyBorder="1" applyAlignment="1">
      <alignment horizontal="left" vertical="center" wrapText="1"/>
    </xf>
    <xf numFmtId="0" fontId="13" fillId="2" borderId="2" xfId="0" applyFont="1" applyFill="1" applyBorder="1" applyAlignment="1" applyProtection="1">
      <alignment horizontal="left" vertical="center" wrapText="1"/>
      <protection locked="0"/>
    </xf>
    <xf numFmtId="165" fontId="13" fillId="0" borderId="2" xfId="9" applyNumberFormat="1" applyFont="1" applyFill="1" applyBorder="1" applyAlignment="1">
      <alignment horizontal="center" vertical="center" wrapText="1"/>
    </xf>
    <xf numFmtId="0" fontId="12" fillId="2" borderId="1" xfId="0" applyFont="1" applyFill="1" applyBorder="1" applyAlignment="1" applyProtection="1">
      <alignment horizontal="center" vertical="center" wrapText="1"/>
      <protection locked="0"/>
    </xf>
    <xf numFmtId="0" fontId="12" fillId="0" borderId="1" xfId="0" applyFont="1" applyFill="1" applyBorder="1" applyAlignment="1" applyProtection="1">
      <alignment horizontal="left" vertical="center" wrapText="1"/>
      <protection locked="0"/>
    </xf>
    <xf numFmtId="0" fontId="13" fillId="2" borderId="9" xfId="0" applyFont="1" applyFill="1" applyBorder="1" applyAlignment="1" applyProtection="1">
      <alignment horizontal="left" vertical="center" wrapText="1"/>
      <protection locked="0"/>
    </xf>
    <xf numFmtId="0" fontId="0" fillId="2" borderId="0" xfId="0" applyFill="1"/>
  </cellXfs>
  <cellStyles count="13">
    <cellStyle name="Dziesiętny 3" xfId="1"/>
    <cellStyle name="Excel Built-in Comma" xfId="2"/>
    <cellStyle name="Excel Built-in Normal 1" xfId="3"/>
    <cellStyle name="Heading" xfId="4"/>
    <cellStyle name="Heading1" xfId="5"/>
    <cellStyle name="Normalny" xfId="0" builtinId="0" customBuiltin="1"/>
    <cellStyle name="Normalny 2" xfId="6"/>
    <cellStyle name="Normalny 3" xfId="7"/>
    <cellStyle name="Normalny 4" xfId="8"/>
    <cellStyle name="Normalny 8" xfId="9"/>
    <cellStyle name="Result" xfId="10"/>
    <cellStyle name="Result2" xfId="11"/>
    <cellStyle name="Walutowy 2"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0"/>
  <sheetViews>
    <sheetView workbookViewId="0"/>
  </sheetViews>
  <sheetFormatPr defaultRowHeight="15"/>
  <cols>
    <col min="1" max="1" width="3.875" style="1" customWidth="1"/>
    <col min="2" max="3" width="26.25" style="1" customWidth="1"/>
    <col min="4" max="4" width="36.375" style="4" customWidth="1"/>
    <col min="5" max="5" width="1.625" style="1" customWidth="1"/>
    <col min="6" max="8" width="9" style="1" customWidth="1"/>
    <col min="9" max="9" width="19.5" style="1" customWidth="1"/>
    <col min="10" max="11" width="14.125" style="1" customWidth="1"/>
    <col min="12" max="256" width="9" style="1" customWidth="1"/>
    <col min="257" max="257" width="3.875" style="1" customWidth="1"/>
    <col min="258" max="259" width="26.25" style="1" customWidth="1"/>
    <col min="260" max="260" width="36.375" style="1" customWidth="1"/>
    <col min="261" max="261" width="1.625" style="1" customWidth="1"/>
    <col min="262" max="264" width="9" style="1" customWidth="1"/>
    <col min="265" max="265" width="19.5" style="1" customWidth="1"/>
    <col min="266" max="267" width="14.125" style="1" customWidth="1"/>
    <col min="268" max="512" width="9" style="1" customWidth="1"/>
    <col min="513" max="513" width="3.875" style="1" customWidth="1"/>
    <col min="514" max="515" width="26.25" style="1" customWidth="1"/>
    <col min="516" max="516" width="36.375" style="1" customWidth="1"/>
    <col min="517" max="517" width="1.625" style="1" customWidth="1"/>
    <col min="518" max="520" width="9" style="1" customWidth="1"/>
    <col min="521" max="521" width="19.5" style="1" customWidth="1"/>
    <col min="522" max="523" width="14.125" style="1" customWidth="1"/>
    <col min="524" max="768" width="9" style="1" customWidth="1"/>
    <col min="769" max="769" width="3.875" style="1" customWidth="1"/>
    <col min="770" max="771" width="26.25" style="1" customWidth="1"/>
    <col min="772" max="772" width="36.375" style="1" customWidth="1"/>
    <col min="773" max="773" width="1.625" style="1" customWidth="1"/>
    <col min="774" max="776" width="9" style="1" customWidth="1"/>
    <col min="777" max="777" width="19.5" style="1" customWidth="1"/>
    <col min="778" max="779" width="14.125" style="1" customWidth="1"/>
    <col min="780" max="1024" width="9" style="1" customWidth="1"/>
    <col min="1025" max="1025" width="3.875" style="1" customWidth="1"/>
    <col min="1026" max="1027" width="26.25" style="1" customWidth="1"/>
    <col min="1028" max="1028" width="36.375" style="1" customWidth="1"/>
    <col min="1029" max="1029" width="1.625" style="1" customWidth="1"/>
    <col min="1030" max="1032" width="9" style="1" customWidth="1"/>
    <col min="1033" max="1033" width="19.5" style="1" customWidth="1"/>
    <col min="1034" max="1035" width="14.125" style="1" customWidth="1"/>
    <col min="1036" max="1280" width="9" style="1" customWidth="1"/>
    <col min="1281" max="1281" width="3.875" style="1" customWidth="1"/>
    <col min="1282" max="1283" width="26.25" style="1" customWidth="1"/>
    <col min="1284" max="1284" width="36.375" style="1" customWidth="1"/>
    <col min="1285" max="1285" width="1.625" style="1" customWidth="1"/>
    <col min="1286" max="1288" width="9" style="1" customWidth="1"/>
    <col min="1289" max="1289" width="19.5" style="1" customWidth="1"/>
    <col min="1290" max="1291" width="14.125" style="1" customWidth="1"/>
    <col min="1292" max="1536" width="9" style="1" customWidth="1"/>
    <col min="1537" max="1537" width="3.875" style="1" customWidth="1"/>
    <col min="1538" max="1539" width="26.25" style="1" customWidth="1"/>
    <col min="1540" max="1540" width="36.375" style="1" customWidth="1"/>
    <col min="1541" max="1541" width="1.625" style="1" customWidth="1"/>
    <col min="1542" max="1544" width="9" style="1" customWidth="1"/>
    <col min="1545" max="1545" width="19.5" style="1" customWidth="1"/>
    <col min="1546" max="1547" width="14.125" style="1" customWidth="1"/>
    <col min="1548" max="1792" width="9" style="1" customWidth="1"/>
    <col min="1793" max="1793" width="3.875" style="1" customWidth="1"/>
    <col min="1794" max="1795" width="26.25" style="1" customWidth="1"/>
    <col min="1796" max="1796" width="36.375" style="1" customWidth="1"/>
    <col min="1797" max="1797" width="1.625" style="1" customWidth="1"/>
    <col min="1798" max="1800" width="9" style="1" customWidth="1"/>
    <col min="1801" max="1801" width="19.5" style="1" customWidth="1"/>
    <col min="1802" max="1803" width="14.125" style="1" customWidth="1"/>
    <col min="1804" max="2048" width="9" style="1" customWidth="1"/>
    <col min="2049" max="2049" width="3.875" style="1" customWidth="1"/>
    <col min="2050" max="2051" width="26.25" style="1" customWidth="1"/>
    <col min="2052" max="2052" width="36.375" style="1" customWidth="1"/>
    <col min="2053" max="2053" width="1.625" style="1" customWidth="1"/>
    <col min="2054" max="2056" width="9" style="1" customWidth="1"/>
    <col min="2057" max="2057" width="19.5" style="1" customWidth="1"/>
    <col min="2058" max="2059" width="14.125" style="1" customWidth="1"/>
    <col min="2060" max="2304" width="9" style="1" customWidth="1"/>
    <col min="2305" max="2305" width="3.875" style="1" customWidth="1"/>
    <col min="2306" max="2307" width="26.25" style="1" customWidth="1"/>
    <col min="2308" max="2308" width="36.375" style="1" customWidth="1"/>
    <col min="2309" max="2309" width="1.625" style="1" customWidth="1"/>
    <col min="2310" max="2312" width="9" style="1" customWidth="1"/>
    <col min="2313" max="2313" width="19.5" style="1" customWidth="1"/>
    <col min="2314" max="2315" width="14.125" style="1" customWidth="1"/>
    <col min="2316" max="2560" width="9" style="1" customWidth="1"/>
    <col min="2561" max="2561" width="3.875" style="1" customWidth="1"/>
    <col min="2562" max="2563" width="26.25" style="1" customWidth="1"/>
    <col min="2564" max="2564" width="36.375" style="1" customWidth="1"/>
    <col min="2565" max="2565" width="1.625" style="1" customWidth="1"/>
    <col min="2566" max="2568" width="9" style="1" customWidth="1"/>
    <col min="2569" max="2569" width="19.5" style="1" customWidth="1"/>
    <col min="2570" max="2571" width="14.125" style="1" customWidth="1"/>
    <col min="2572" max="2816" width="9" style="1" customWidth="1"/>
    <col min="2817" max="2817" width="3.875" style="1" customWidth="1"/>
    <col min="2818" max="2819" width="26.25" style="1" customWidth="1"/>
    <col min="2820" max="2820" width="36.375" style="1" customWidth="1"/>
    <col min="2821" max="2821" width="1.625" style="1" customWidth="1"/>
    <col min="2822" max="2824" width="9" style="1" customWidth="1"/>
    <col min="2825" max="2825" width="19.5" style="1" customWidth="1"/>
    <col min="2826" max="2827" width="14.125" style="1" customWidth="1"/>
    <col min="2828" max="3072" width="9" style="1" customWidth="1"/>
    <col min="3073" max="3073" width="3.875" style="1" customWidth="1"/>
    <col min="3074" max="3075" width="26.25" style="1" customWidth="1"/>
    <col min="3076" max="3076" width="36.375" style="1" customWidth="1"/>
    <col min="3077" max="3077" width="1.625" style="1" customWidth="1"/>
    <col min="3078" max="3080" width="9" style="1" customWidth="1"/>
    <col min="3081" max="3081" width="19.5" style="1" customWidth="1"/>
    <col min="3082" max="3083" width="14.125" style="1" customWidth="1"/>
    <col min="3084" max="3328" width="9" style="1" customWidth="1"/>
    <col min="3329" max="3329" width="3.875" style="1" customWidth="1"/>
    <col min="3330" max="3331" width="26.25" style="1" customWidth="1"/>
    <col min="3332" max="3332" width="36.375" style="1" customWidth="1"/>
    <col min="3333" max="3333" width="1.625" style="1" customWidth="1"/>
    <col min="3334" max="3336" width="9" style="1" customWidth="1"/>
    <col min="3337" max="3337" width="19.5" style="1" customWidth="1"/>
    <col min="3338" max="3339" width="14.125" style="1" customWidth="1"/>
    <col min="3340" max="3584" width="9" style="1" customWidth="1"/>
    <col min="3585" max="3585" width="3.875" style="1" customWidth="1"/>
    <col min="3586" max="3587" width="26.25" style="1" customWidth="1"/>
    <col min="3588" max="3588" width="36.375" style="1" customWidth="1"/>
    <col min="3589" max="3589" width="1.625" style="1" customWidth="1"/>
    <col min="3590" max="3592" width="9" style="1" customWidth="1"/>
    <col min="3593" max="3593" width="19.5" style="1" customWidth="1"/>
    <col min="3594" max="3595" width="14.125" style="1" customWidth="1"/>
    <col min="3596" max="3840" width="9" style="1" customWidth="1"/>
    <col min="3841" max="3841" width="3.875" style="1" customWidth="1"/>
    <col min="3842" max="3843" width="26.25" style="1" customWidth="1"/>
    <col min="3844" max="3844" width="36.375" style="1" customWidth="1"/>
    <col min="3845" max="3845" width="1.625" style="1" customWidth="1"/>
    <col min="3846" max="3848" width="9" style="1" customWidth="1"/>
    <col min="3849" max="3849" width="19.5" style="1" customWidth="1"/>
    <col min="3850" max="3851" width="14.125" style="1" customWidth="1"/>
    <col min="3852" max="4096" width="9" style="1" customWidth="1"/>
    <col min="4097" max="4097" width="3.875" style="1" customWidth="1"/>
    <col min="4098" max="4099" width="26.25" style="1" customWidth="1"/>
    <col min="4100" max="4100" width="36.375" style="1" customWidth="1"/>
    <col min="4101" max="4101" width="1.625" style="1" customWidth="1"/>
    <col min="4102" max="4104" width="9" style="1" customWidth="1"/>
    <col min="4105" max="4105" width="19.5" style="1" customWidth="1"/>
    <col min="4106" max="4107" width="14.125" style="1" customWidth="1"/>
    <col min="4108" max="4352" width="9" style="1" customWidth="1"/>
    <col min="4353" max="4353" width="3.875" style="1" customWidth="1"/>
    <col min="4354" max="4355" width="26.25" style="1" customWidth="1"/>
    <col min="4356" max="4356" width="36.375" style="1" customWidth="1"/>
    <col min="4357" max="4357" width="1.625" style="1" customWidth="1"/>
    <col min="4358" max="4360" width="9" style="1" customWidth="1"/>
    <col min="4361" max="4361" width="19.5" style="1" customWidth="1"/>
    <col min="4362" max="4363" width="14.125" style="1" customWidth="1"/>
    <col min="4364" max="4608" width="9" style="1" customWidth="1"/>
    <col min="4609" max="4609" width="3.875" style="1" customWidth="1"/>
    <col min="4610" max="4611" width="26.25" style="1" customWidth="1"/>
    <col min="4612" max="4612" width="36.375" style="1" customWidth="1"/>
    <col min="4613" max="4613" width="1.625" style="1" customWidth="1"/>
    <col min="4614" max="4616" width="9" style="1" customWidth="1"/>
    <col min="4617" max="4617" width="19.5" style="1" customWidth="1"/>
    <col min="4618" max="4619" width="14.125" style="1" customWidth="1"/>
    <col min="4620" max="4864" width="9" style="1" customWidth="1"/>
    <col min="4865" max="4865" width="3.875" style="1" customWidth="1"/>
    <col min="4866" max="4867" width="26.25" style="1" customWidth="1"/>
    <col min="4868" max="4868" width="36.375" style="1" customWidth="1"/>
    <col min="4869" max="4869" width="1.625" style="1" customWidth="1"/>
    <col min="4870" max="4872" width="9" style="1" customWidth="1"/>
    <col min="4873" max="4873" width="19.5" style="1" customWidth="1"/>
    <col min="4874" max="4875" width="14.125" style="1" customWidth="1"/>
    <col min="4876" max="5120" width="9" style="1" customWidth="1"/>
    <col min="5121" max="5121" width="3.875" style="1" customWidth="1"/>
    <col min="5122" max="5123" width="26.25" style="1" customWidth="1"/>
    <col min="5124" max="5124" width="36.375" style="1" customWidth="1"/>
    <col min="5125" max="5125" width="1.625" style="1" customWidth="1"/>
    <col min="5126" max="5128" width="9" style="1" customWidth="1"/>
    <col min="5129" max="5129" width="19.5" style="1" customWidth="1"/>
    <col min="5130" max="5131" width="14.125" style="1" customWidth="1"/>
    <col min="5132" max="5376" width="9" style="1" customWidth="1"/>
    <col min="5377" max="5377" width="3.875" style="1" customWidth="1"/>
    <col min="5378" max="5379" width="26.25" style="1" customWidth="1"/>
    <col min="5380" max="5380" width="36.375" style="1" customWidth="1"/>
    <col min="5381" max="5381" width="1.625" style="1" customWidth="1"/>
    <col min="5382" max="5384" width="9" style="1" customWidth="1"/>
    <col min="5385" max="5385" width="19.5" style="1" customWidth="1"/>
    <col min="5386" max="5387" width="14.125" style="1" customWidth="1"/>
    <col min="5388" max="5632" width="9" style="1" customWidth="1"/>
    <col min="5633" max="5633" width="3.875" style="1" customWidth="1"/>
    <col min="5634" max="5635" width="26.25" style="1" customWidth="1"/>
    <col min="5636" max="5636" width="36.375" style="1" customWidth="1"/>
    <col min="5637" max="5637" width="1.625" style="1" customWidth="1"/>
    <col min="5638" max="5640" width="9" style="1" customWidth="1"/>
    <col min="5641" max="5641" width="19.5" style="1" customWidth="1"/>
    <col min="5642" max="5643" width="14.125" style="1" customWidth="1"/>
    <col min="5644" max="5888" width="9" style="1" customWidth="1"/>
    <col min="5889" max="5889" width="3.875" style="1" customWidth="1"/>
    <col min="5890" max="5891" width="26.25" style="1" customWidth="1"/>
    <col min="5892" max="5892" width="36.375" style="1" customWidth="1"/>
    <col min="5893" max="5893" width="1.625" style="1" customWidth="1"/>
    <col min="5894" max="5896" width="9" style="1" customWidth="1"/>
    <col min="5897" max="5897" width="19.5" style="1" customWidth="1"/>
    <col min="5898" max="5899" width="14.125" style="1" customWidth="1"/>
    <col min="5900" max="6144" width="9" style="1" customWidth="1"/>
    <col min="6145" max="6145" width="3.875" style="1" customWidth="1"/>
    <col min="6146" max="6147" width="26.25" style="1" customWidth="1"/>
    <col min="6148" max="6148" width="36.375" style="1" customWidth="1"/>
    <col min="6149" max="6149" width="1.625" style="1" customWidth="1"/>
    <col min="6150" max="6152" width="9" style="1" customWidth="1"/>
    <col min="6153" max="6153" width="19.5" style="1" customWidth="1"/>
    <col min="6154" max="6155" width="14.125" style="1" customWidth="1"/>
    <col min="6156" max="6400" width="9" style="1" customWidth="1"/>
    <col min="6401" max="6401" width="3.875" style="1" customWidth="1"/>
    <col min="6402" max="6403" width="26.25" style="1" customWidth="1"/>
    <col min="6404" max="6404" width="36.375" style="1" customWidth="1"/>
    <col min="6405" max="6405" width="1.625" style="1" customWidth="1"/>
    <col min="6406" max="6408" width="9" style="1" customWidth="1"/>
    <col min="6409" max="6409" width="19.5" style="1" customWidth="1"/>
    <col min="6410" max="6411" width="14.125" style="1" customWidth="1"/>
    <col min="6412" max="6656" width="9" style="1" customWidth="1"/>
    <col min="6657" max="6657" width="3.875" style="1" customWidth="1"/>
    <col min="6658" max="6659" width="26.25" style="1" customWidth="1"/>
    <col min="6660" max="6660" width="36.375" style="1" customWidth="1"/>
    <col min="6661" max="6661" width="1.625" style="1" customWidth="1"/>
    <col min="6662" max="6664" width="9" style="1" customWidth="1"/>
    <col min="6665" max="6665" width="19.5" style="1" customWidth="1"/>
    <col min="6666" max="6667" width="14.125" style="1" customWidth="1"/>
    <col min="6668" max="6912" width="9" style="1" customWidth="1"/>
    <col min="6913" max="6913" width="3.875" style="1" customWidth="1"/>
    <col min="6914" max="6915" width="26.25" style="1" customWidth="1"/>
    <col min="6916" max="6916" width="36.375" style="1" customWidth="1"/>
    <col min="6917" max="6917" width="1.625" style="1" customWidth="1"/>
    <col min="6918" max="6920" width="9" style="1" customWidth="1"/>
    <col min="6921" max="6921" width="19.5" style="1" customWidth="1"/>
    <col min="6922" max="6923" width="14.125" style="1" customWidth="1"/>
    <col min="6924" max="7168" width="9" style="1" customWidth="1"/>
    <col min="7169" max="7169" width="3.875" style="1" customWidth="1"/>
    <col min="7170" max="7171" width="26.25" style="1" customWidth="1"/>
    <col min="7172" max="7172" width="36.375" style="1" customWidth="1"/>
    <col min="7173" max="7173" width="1.625" style="1" customWidth="1"/>
    <col min="7174" max="7176" width="9" style="1" customWidth="1"/>
    <col min="7177" max="7177" width="19.5" style="1" customWidth="1"/>
    <col min="7178" max="7179" width="14.125" style="1" customWidth="1"/>
    <col min="7180" max="7424" width="9" style="1" customWidth="1"/>
    <col min="7425" max="7425" width="3.875" style="1" customWidth="1"/>
    <col min="7426" max="7427" width="26.25" style="1" customWidth="1"/>
    <col min="7428" max="7428" width="36.375" style="1" customWidth="1"/>
    <col min="7429" max="7429" width="1.625" style="1" customWidth="1"/>
    <col min="7430" max="7432" width="9" style="1" customWidth="1"/>
    <col min="7433" max="7433" width="19.5" style="1" customWidth="1"/>
    <col min="7434" max="7435" width="14.125" style="1" customWidth="1"/>
    <col min="7436" max="7680" width="9" style="1" customWidth="1"/>
    <col min="7681" max="7681" width="3.875" style="1" customWidth="1"/>
    <col min="7682" max="7683" width="26.25" style="1" customWidth="1"/>
    <col min="7684" max="7684" width="36.375" style="1" customWidth="1"/>
    <col min="7685" max="7685" width="1.625" style="1" customWidth="1"/>
    <col min="7686" max="7688" width="9" style="1" customWidth="1"/>
    <col min="7689" max="7689" width="19.5" style="1" customWidth="1"/>
    <col min="7690" max="7691" width="14.125" style="1" customWidth="1"/>
    <col min="7692" max="7936" width="9" style="1" customWidth="1"/>
    <col min="7937" max="7937" width="3.875" style="1" customWidth="1"/>
    <col min="7938" max="7939" width="26.25" style="1" customWidth="1"/>
    <col min="7940" max="7940" width="36.375" style="1" customWidth="1"/>
    <col min="7941" max="7941" width="1.625" style="1" customWidth="1"/>
    <col min="7942" max="7944" width="9" style="1" customWidth="1"/>
    <col min="7945" max="7945" width="19.5" style="1" customWidth="1"/>
    <col min="7946" max="7947" width="14.125" style="1" customWidth="1"/>
    <col min="7948" max="8192" width="9" style="1" customWidth="1"/>
    <col min="8193" max="8193" width="3.875" style="1" customWidth="1"/>
    <col min="8194" max="8195" width="26.25" style="1" customWidth="1"/>
    <col min="8196" max="8196" width="36.375" style="1" customWidth="1"/>
    <col min="8197" max="8197" width="1.625" style="1" customWidth="1"/>
    <col min="8198" max="8200" width="9" style="1" customWidth="1"/>
    <col min="8201" max="8201" width="19.5" style="1" customWidth="1"/>
    <col min="8202" max="8203" width="14.125" style="1" customWidth="1"/>
    <col min="8204" max="8448" width="9" style="1" customWidth="1"/>
    <col min="8449" max="8449" width="3.875" style="1" customWidth="1"/>
    <col min="8450" max="8451" width="26.25" style="1" customWidth="1"/>
    <col min="8452" max="8452" width="36.375" style="1" customWidth="1"/>
    <col min="8453" max="8453" width="1.625" style="1" customWidth="1"/>
    <col min="8454" max="8456" width="9" style="1" customWidth="1"/>
    <col min="8457" max="8457" width="19.5" style="1" customWidth="1"/>
    <col min="8458" max="8459" width="14.125" style="1" customWidth="1"/>
    <col min="8460" max="8704" width="9" style="1" customWidth="1"/>
    <col min="8705" max="8705" width="3.875" style="1" customWidth="1"/>
    <col min="8706" max="8707" width="26.25" style="1" customWidth="1"/>
    <col min="8708" max="8708" width="36.375" style="1" customWidth="1"/>
    <col min="8709" max="8709" width="1.625" style="1" customWidth="1"/>
    <col min="8710" max="8712" width="9" style="1" customWidth="1"/>
    <col min="8713" max="8713" width="19.5" style="1" customWidth="1"/>
    <col min="8714" max="8715" width="14.125" style="1" customWidth="1"/>
    <col min="8716" max="8960" width="9" style="1" customWidth="1"/>
    <col min="8961" max="8961" width="3.875" style="1" customWidth="1"/>
    <col min="8962" max="8963" width="26.25" style="1" customWidth="1"/>
    <col min="8964" max="8964" width="36.375" style="1" customWidth="1"/>
    <col min="8965" max="8965" width="1.625" style="1" customWidth="1"/>
    <col min="8966" max="8968" width="9" style="1" customWidth="1"/>
    <col min="8969" max="8969" width="19.5" style="1" customWidth="1"/>
    <col min="8970" max="8971" width="14.125" style="1" customWidth="1"/>
    <col min="8972" max="9216" width="9" style="1" customWidth="1"/>
    <col min="9217" max="9217" width="3.875" style="1" customWidth="1"/>
    <col min="9218" max="9219" width="26.25" style="1" customWidth="1"/>
    <col min="9220" max="9220" width="36.375" style="1" customWidth="1"/>
    <col min="9221" max="9221" width="1.625" style="1" customWidth="1"/>
    <col min="9222" max="9224" width="9" style="1" customWidth="1"/>
    <col min="9225" max="9225" width="19.5" style="1" customWidth="1"/>
    <col min="9226" max="9227" width="14.125" style="1" customWidth="1"/>
    <col min="9228" max="9472" width="9" style="1" customWidth="1"/>
    <col min="9473" max="9473" width="3.875" style="1" customWidth="1"/>
    <col min="9474" max="9475" width="26.25" style="1" customWidth="1"/>
    <col min="9476" max="9476" width="36.375" style="1" customWidth="1"/>
    <col min="9477" max="9477" width="1.625" style="1" customWidth="1"/>
    <col min="9478" max="9480" width="9" style="1" customWidth="1"/>
    <col min="9481" max="9481" width="19.5" style="1" customWidth="1"/>
    <col min="9482" max="9483" width="14.125" style="1" customWidth="1"/>
    <col min="9484" max="9728" width="9" style="1" customWidth="1"/>
    <col min="9729" max="9729" width="3.875" style="1" customWidth="1"/>
    <col min="9730" max="9731" width="26.25" style="1" customWidth="1"/>
    <col min="9732" max="9732" width="36.375" style="1" customWidth="1"/>
    <col min="9733" max="9733" width="1.625" style="1" customWidth="1"/>
    <col min="9734" max="9736" width="9" style="1" customWidth="1"/>
    <col min="9737" max="9737" width="19.5" style="1" customWidth="1"/>
    <col min="9738" max="9739" width="14.125" style="1" customWidth="1"/>
    <col min="9740" max="9984" width="9" style="1" customWidth="1"/>
    <col min="9985" max="9985" width="3.875" style="1" customWidth="1"/>
    <col min="9986" max="9987" width="26.25" style="1" customWidth="1"/>
    <col min="9988" max="9988" width="36.375" style="1" customWidth="1"/>
    <col min="9989" max="9989" width="1.625" style="1" customWidth="1"/>
    <col min="9990" max="9992" width="9" style="1" customWidth="1"/>
    <col min="9993" max="9993" width="19.5" style="1" customWidth="1"/>
    <col min="9994" max="9995" width="14.125" style="1" customWidth="1"/>
    <col min="9996" max="10240" width="9" style="1" customWidth="1"/>
    <col min="10241" max="10241" width="3.875" style="1" customWidth="1"/>
    <col min="10242" max="10243" width="26.25" style="1" customWidth="1"/>
    <col min="10244" max="10244" width="36.375" style="1" customWidth="1"/>
    <col min="10245" max="10245" width="1.625" style="1" customWidth="1"/>
    <col min="10246" max="10248" width="9" style="1" customWidth="1"/>
    <col min="10249" max="10249" width="19.5" style="1" customWidth="1"/>
    <col min="10250" max="10251" width="14.125" style="1" customWidth="1"/>
    <col min="10252" max="10496" width="9" style="1" customWidth="1"/>
    <col min="10497" max="10497" width="3.875" style="1" customWidth="1"/>
    <col min="10498" max="10499" width="26.25" style="1" customWidth="1"/>
    <col min="10500" max="10500" width="36.375" style="1" customWidth="1"/>
    <col min="10501" max="10501" width="1.625" style="1" customWidth="1"/>
    <col min="10502" max="10504" width="9" style="1" customWidth="1"/>
    <col min="10505" max="10505" width="19.5" style="1" customWidth="1"/>
    <col min="10506" max="10507" width="14.125" style="1" customWidth="1"/>
    <col min="10508" max="10752" width="9" style="1" customWidth="1"/>
    <col min="10753" max="10753" width="3.875" style="1" customWidth="1"/>
    <col min="10754" max="10755" width="26.25" style="1" customWidth="1"/>
    <col min="10756" max="10756" width="36.375" style="1" customWidth="1"/>
    <col min="10757" max="10757" width="1.625" style="1" customWidth="1"/>
    <col min="10758" max="10760" width="9" style="1" customWidth="1"/>
    <col min="10761" max="10761" width="19.5" style="1" customWidth="1"/>
    <col min="10762" max="10763" width="14.125" style="1" customWidth="1"/>
    <col min="10764" max="11008" width="9" style="1" customWidth="1"/>
    <col min="11009" max="11009" width="3.875" style="1" customWidth="1"/>
    <col min="11010" max="11011" width="26.25" style="1" customWidth="1"/>
    <col min="11012" max="11012" width="36.375" style="1" customWidth="1"/>
    <col min="11013" max="11013" width="1.625" style="1" customWidth="1"/>
    <col min="11014" max="11016" width="9" style="1" customWidth="1"/>
    <col min="11017" max="11017" width="19.5" style="1" customWidth="1"/>
    <col min="11018" max="11019" width="14.125" style="1" customWidth="1"/>
    <col min="11020" max="11264" width="9" style="1" customWidth="1"/>
    <col min="11265" max="11265" width="3.875" style="1" customWidth="1"/>
    <col min="11266" max="11267" width="26.25" style="1" customWidth="1"/>
    <col min="11268" max="11268" width="36.375" style="1" customWidth="1"/>
    <col min="11269" max="11269" width="1.625" style="1" customWidth="1"/>
    <col min="11270" max="11272" width="9" style="1" customWidth="1"/>
    <col min="11273" max="11273" width="19.5" style="1" customWidth="1"/>
    <col min="11274" max="11275" width="14.125" style="1" customWidth="1"/>
    <col min="11276" max="11520" width="9" style="1" customWidth="1"/>
    <col min="11521" max="11521" width="3.875" style="1" customWidth="1"/>
    <col min="11522" max="11523" width="26.25" style="1" customWidth="1"/>
    <col min="11524" max="11524" width="36.375" style="1" customWidth="1"/>
    <col min="11525" max="11525" width="1.625" style="1" customWidth="1"/>
    <col min="11526" max="11528" width="9" style="1" customWidth="1"/>
    <col min="11529" max="11529" width="19.5" style="1" customWidth="1"/>
    <col min="11530" max="11531" width="14.125" style="1" customWidth="1"/>
    <col min="11532" max="11776" width="9" style="1" customWidth="1"/>
    <col min="11777" max="11777" width="3.875" style="1" customWidth="1"/>
    <col min="11778" max="11779" width="26.25" style="1" customWidth="1"/>
    <col min="11780" max="11780" width="36.375" style="1" customWidth="1"/>
    <col min="11781" max="11781" width="1.625" style="1" customWidth="1"/>
    <col min="11782" max="11784" width="9" style="1" customWidth="1"/>
    <col min="11785" max="11785" width="19.5" style="1" customWidth="1"/>
    <col min="11786" max="11787" width="14.125" style="1" customWidth="1"/>
    <col min="11788" max="12032" width="9" style="1" customWidth="1"/>
    <col min="12033" max="12033" width="3.875" style="1" customWidth="1"/>
    <col min="12034" max="12035" width="26.25" style="1" customWidth="1"/>
    <col min="12036" max="12036" width="36.375" style="1" customWidth="1"/>
    <col min="12037" max="12037" width="1.625" style="1" customWidth="1"/>
    <col min="12038" max="12040" width="9" style="1" customWidth="1"/>
    <col min="12041" max="12041" width="19.5" style="1" customWidth="1"/>
    <col min="12042" max="12043" width="14.125" style="1" customWidth="1"/>
    <col min="12044" max="12288" width="9" style="1" customWidth="1"/>
    <col min="12289" max="12289" width="3.875" style="1" customWidth="1"/>
    <col min="12290" max="12291" width="26.25" style="1" customWidth="1"/>
    <col min="12292" max="12292" width="36.375" style="1" customWidth="1"/>
    <col min="12293" max="12293" width="1.625" style="1" customWidth="1"/>
    <col min="12294" max="12296" width="9" style="1" customWidth="1"/>
    <col min="12297" max="12297" width="19.5" style="1" customWidth="1"/>
    <col min="12298" max="12299" width="14.125" style="1" customWidth="1"/>
    <col min="12300" max="12544" width="9" style="1" customWidth="1"/>
    <col min="12545" max="12545" width="3.875" style="1" customWidth="1"/>
    <col min="12546" max="12547" width="26.25" style="1" customWidth="1"/>
    <col min="12548" max="12548" width="36.375" style="1" customWidth="1"/>
    <col min="12549" max="12549" width="1.625" style="1" customWidth="1"/>
    <col min="12550" max="12552" width="9" style="1" customWidth="1"/>
    <col min="12553" max="12553" width="19.5" style="1" customWidth="1"/>
    <col min="12554" max="12555" width="14.125" style="1" customWidth="1"/>
    <col min="12556" max="12800" width="9" style="1" customWidth="1"/>
    <col min="12801" max="12801" width="3.875" style="1" customWidth="1"/>
    <col min="12802" max="12803" width="26.25" style="1" customWidth="1"/>
    <col min="12804" max="12804" width="36.375" style="1" customWidth="1"/>
    <col min="12805" max="12805" width="1.625" style="1" customWidth="1"/>
    <col min="12806" max="12808" width="9" style="1" customWidth="1"/>
    <col min="12809" max="12809" width="19.5" style="1" customWidth="1"/>
    <col min="12810" max="12811" width="14.125" style="1" customWidth="1"/>
    <col min="12812" max="13056" width="9" style="1" customWidth="1"/>
    <col min="13057" max="13057" width="3.875" style="1" customWidth="1"/>
    <col min="13058" max="13059" width="26.25" style="1" customWidth="1"/>
    <col min="13060" max="13060" width="36.375" style="1" customWidth="1"/>
    <col min="13061" max="13061" width="1.625" style="1" customWidth="1"/>
    <col min="13062" max="13064" width="9" style="1" customWidth="1"/>
    <col min="13065" max="13065" width="19.5" style="1" customWidth="1"/>
    <col min="13066" max="13067" width="14.125" style="1" customWidth="1"/>
    <col min="13068" max="13312" width="9" style="1" customWidth="1"/>
    <col min="13313" max="13313" width="3.875" style="1" customWidth="1"/>
    <col min="13314" max="13315" width="26.25" style="1" customWidth="1"/>
    <col min="13316" max="13316" width="36.375" style="1" customWidth="1"/>
    <col min="13317" max="13317" width="1.625" style="1" customWidth="1"/>
    <col min="13318" max="13320" width="9" style="1" customWidth="1"/>
    <col min="13321" max="13321" width="19.5" style="1" customWidth="1"/>
    <col min="13322" max="13323" width="14.125" style="1" customWidth="1"/>
    <col min="13324" max="13568" width="9" style="1" customWidth="1"/>
    <col min="13569" max="13569" width="3.875" style="1" customWidth="1"/>
    <col min="13570" max="13571" width="26.25" style="1" customWidth="1"/>
    <col min="13572" max="13572" width="36.375" style="1" customWidth="1"/>
    <col min="13573" max="13573" width="1.625" style="1" customWidth="1"/>
    <col min="13574" max="13576" width="9" style="1" customWidth="1"/>
    <col min="13577" max="13577" width="19.5" style="1" customWidth="1"/>
    <col min="13578" max="13579" width="14.125" style="1" customWidth="1"/>
    <col min="13580" max="13824" width="9" style="1" customWidth="1"/>
    <col min="13825" max="13825" width="3.875" style="1" customWidth="1"/>
    <col min="13826" max="13827" width="26.25" style="1" customWidth="1"/>
    <col min="13828" max="13828" width="36.375" style="1" customWidth="1"/>
    <col min="13829" max="13829" width="1.625" style="1" customWidth="1"/>
    <col min="13830" max="13832" width="9" style="1" customWidth="1"/>
    <col min="13833" max="13833" width="19.5" style="1" customWidth="1"/>
    <col min="13834" max="13835" width="14.125" style="1" customWidth="1"/>
    <col min="13836" max="14080" width="9" style="1" customWidth="1"/>
    <col min="14081" max="14081" width="3.875" style="1" customWidth="1"/>
    <col min="14082" max="14083" width="26.25" style="1" customWidth="1"/>
    <col min="14084" max="14084" width="36.375" style="1" customWidth="1"/>
    <col min="14085" max="14085" width="1.625" style="1" customWidth="1"/>
    <col min="14086" max="14088" width="9" style="1" customWidth="1"/>
    <col min="14089" max="14089" width="19.5" style="1" customWidth="1"/>
    <col min="14090" max="14091" width="14.125" style="1" customWidth="1"/>
    <col min="14092" max="14336" width="9" style="1" customWidth="1"/>
    <col min="14337" max="14337" width="3.875" style="1" customWidth="1"/>
    <col min="14338" max="14339" width="26.25" style="1" customWidth="1"/>
    <col min="14340" max="14340" width="36.375" style="1" customWidth="1"/>
    <col min="14341" max="14341" width="1.625" style="1" customWidth="1"/>
    <col min="14342" max="14344" width="9" style="1" customWidth="1"/>
    <col min="14345" max="14345" width="19.5" style="1" customWidth="1"/>
    <col min="14346" max="14347" width="14.125" style="1" customWidth="1"/>
    <col min="14348" max="14592" width="9" style="1" customWidth="1"/>
    <col min="14593" max="14593" width="3.875" style="1" customWidth="1"/>
    <col min="14594" max="14595" width="26.25" style="1" customWidth="1"/>
    <col min="14596" max="14596" width="36.375" style="1" customWidth="1"/>
    <col min="14597" max="14597" width="1.625" style="1" customWidth="1"/>
    <col min="14598" max="14600" width="9" style="1" customWidth="1"/>
    <col min="14601" max="14601" width="19.5" style="1" customWidth="1"/>
    <col min="14602" max="14603" width="14.125" style="1" customWidth="1"/>
    <col min="14604" max="14848" width="9" style="1" customWidth="1"/>
    <col min="14849" max="14849" width="3.875" style="1" customWidth="1"/>
    <col min="14850" max="14851" width="26.25" style="1" customWidth="1"/>
    <col min="14852" max="14852" width="36.375" style="1" customWidth="1"/>
    <col min="14853" max="14853" width="1.625" style="1" customWidth="1"/>
    <col min="14854" max="14856" width="9" style="1" customWidth="1"/>
    <col min="14857" max="14857" width="19.5" style="1" customWidth="1"/>
    <col min="14858" max="14859" width="14.125" style="1" customWidth="1"/>
    <col min="14860" max="15104" width="9" style="1" customWidth="1"/>
    <col min="15105" max="15105" width="3.875" style="1" customWidth="1"/>
    <col min="15106" max="15107" width="26.25" style="1" customWidth="1"/>
    <col min="15108" max="15108" width="36.375" style="1" customWidth="1"/>
    <col min="15109" max="15109" width="1.625" style="1" customWidth="1"/>
    <col min="15110" max="15112" width="9" style="1" customWidth="1"/>
    <col min="15113" max="15113" width="19.5" style="1" customWidth="1"/>
    <col min="15114" max="15115" width="14.125" style="1" customWidth="1"/>
    <col min="15116" max="15360" width="9" style="1" customWidth="1"/>
    <col min="15361" max="15361" width="3.875" style="1" customWidth="1"/>
    <col min="15362" max="15363" width="26.25" style="1" customWidth="1"/>
    <col min="15364" max="15364" width="36.375" style="1" customWidth="1"/>
    <col min="15365" max="15365" width="1.625" style="1" customWidth="1"/>
    <col min="15366" max="15368" width="9" style="1" customWidth="1"/>
    <col min="15369" max="15369" width="19.5" style="1" customWidth="1"/>
    <col min="15370" max="15371" width="14.125" style="1" customWidth="1"/>
    <col min="15372" max="15616" width="9" style="1" customWidth="1"/>
    <col min="15617" max="15617" width="3.875" style="1" customWidth="1"/>
    <col min="15618" max="15619" width="26.25" style="1" customWidth="1"/>
    <col min="15620" max="15620" width="36.375" style="1" customWidth="1"/>
    <col min="15621" max="15621" width="1.625" style="1" customWidth="1"/>
    <col min="15622" max="15624" width="9" style="1" customWidth="1"/>
    <col min="15625" max="15625" width="19.5" style="1" customWidth="1"/>
    <col min="15626" max="15627" width="14.125" style="1" customWidth="1"/>
    <col min="15628" max="15872" width="9" style="1" customWidth="1"/>
    <col min="15873" max="15873" width="3.875" style="1" customWidth="1"/>
    <col min="15874" max="15875" width="26.25" style="1" customWidth="1"/>
    <col min="15876" max="15876" width="36.375" style="1" customWidth="1"/>
    <col min="15877" max="15877" width="1.625" style="1" customWidth="1"/>
    <col min="15878" max="15880" width="9" style="1" customWidth="1"/>
    <col min="15881" max="15881" width="19.5" style="1" customWidth="1"/>
    <col min="15882" max="15883" width="14.125" style="1" customWidth="1"/>
    <col min="15884" max="16128" width="9" style="1" customWidth="1"/>
    <col min="16129" max="16129" width="3.875" style="1" customWidth="1"/>
    <col min="16130" max="16131" width="26.25" style="1" customWidth="1"/>
    <col min="16132" max="16132" width="36.375" style="1" customWidth="1"/>
    <col min="16133" max="16133" width="1.625" style="1" customWidth="1"/>
    <col min="16134" max="16136" width="9" style="1" customWidth="1"/>
    <col min="16137" max="16137" width="19.5" style="1" customWidth="1"/>
    <col min="16138" max="16139" width="14.125" style="1" customWidth="1"/>
    <col min="16140" max="16384" width="9" style="1" customWidth="1"/>
  </cols>
  <sheetData>
    <row r="1" spans="2:4">
      <c r="D1" s="2" t="s">
        <v>0</v>
      </c>
    </row>
    <row r="2" spans="2:4">
      <c r="B2" s="3"/>
      <c r="C2" s="3" t="s">
        <v>1</v>
      </c>
      <c r="D2" s="3"/>
    </row>
    <row r="4" spans="2:4">
      <c r="B4" s="1" t="s">
        <v>2</v>
      </c>
      <c r="C4" s="1" t="s">
        <v>3</v>
      </c>
    </row>
    <row r="6" spans="2:4" ht="18" customHeight="1">
      <c r="B6" s="1" t="s">
        <v>4</v>
      </c>
      <c r="C6" s="221" t="s">
        <v>5</v>
      </c>
      <c r="D6" s="221"/>
    </row>
    <row r="8" spans="2:4">
      <c r="B8" s="6" t="s">
        <v>6</v>
      </c>
      <c r="C8" s="222"/>
      <c r="D8" s="222"/>
    </row>
    <row r="9" spans="2:4">
      <c r="B9" s="6" t="s">
        <v>7</v>
      </c>
      <c r="C9" s="222"/>
      <c r="D9" s="222"/>
    </row>
    <row r="10" spans="2:4">
      <c r="B10" s="6" t="s">
        <v>8</v>
      </c>
      <c r="C10" s="222"/>
      <c r="D10" s="222"/>
    </row>
    <row r="11" spans="2:4">
      <c r="B11" s="6" t="s">
        <v>9</v>
      </c>
      <c r="C11" s="222"/>
      <c r="D11" s="222"/>
    </row>
    <row r="12" spans="2:4">
      <c r="B12" s="6" t="s">
        <v>10</v>
      </c>
      <c r="C12" s="222"/>
      <c r="D12" s="222"/>
    </row>
    <row r="13" spans="2:4">
      <c r="B13" s="6" t="s">
        <v>11</v>
      </c>
      <c r="C13" s="222"/>
      <c r="D13" s="222"/>
    </row>
    <row r="14" spans="2:4">
      <c r="B14" s="6" t="s">
        <v>12</v>
      </c>
      <c r="C14" s="222"/>
      <c r="D14" s="222"/>
    </row>
    <row r="15" spans="2:4">
      <c r="B15" s="6" t="s">
        <v>13</v>
      </c>
      <c r="C15" s="222"/>
      <c r="D15" s="222"/>
    </row>
    <row r="16" spans="2:4">
      <c r="B16" s="6" t="s">
        <v>14</v>
      </c>
      <c r="C16" s="222"/>
      <c r="D16" s="222"/>
    </row>
    <row r="17" spans="1:4">
      <c r="C17" s="7"/>
      <c r="D17" s="8"/>
    </row>
    <row r="18" spans="1:4">
      <c r="A18" s="1" t="s">
        <v>15</v>
      </c>
      <c r="B18" s="220" t="s">
        <v>16</v>
      </c>
      <c r="C18" s="220"/>
      <c r="D18" s="220"/>
    </row>
    <row r="20" spans="1:4" ht="21" customHeight="1">
      <c r="B20" s="9" t="s">
        <v>17</v>
      </c>
      <c r="C20" s="10" t="s">
        <v>18</v>
      </c>
      <c r="D20" s="7"/>
    </row>
    <row r="21" spans="1:4">
      <c r="B21" s="6" t="s">
        <v>19</v>
      </c>
      <c r="C21" s="11">
        <f>'część_(1)'!F$5</f>
        <v>0</v>
      </c>
      <c r="D21" s="12"/>
    </row>
    <row r="22" spans="1:4">
      <c r="B22" s="6" t="s">
        <v>20</v>
      </c>
      <c r="C22" s="11">
        <f>'część_(2)'!F$5</f>
        <v>0</v>
      </c>
      <c r="D22" s="12"/>
    </row>
    <row r="23" spans="1:4">
      <c r="B23" s="6" t="s">
        <v>21</v>
      </c>
      <c r="C23" s="11">
        <f>'część_(3)'!F$5</f>
        <v>0</v>
      </c>
      <c r="D23" s="12"/>
    </row>
    <row r="24" spans="1:4">
      <c r="B24" s="6" t="s">
        <v>22</v>
      </c>
      <c r="C24" s="11">
        <f>'część_(4)'!F$5</f>
        <v>0</v>
      </c>
      <c r="D24" s="12"/>
    </row>
    <row r="25" spans="1:4">
      <c r="B25" s="6" t="s">
        <v>23</v>
      </c>
      <c r="C25" s="11">
        <f>'część_(5)'!F$5</f>
        <v>0</v>
      </c>
      <c r="D25" s="12"/>
    </row>
    <row r="26" spans="1:4">
      <c r="B26" s="6" t="s">
        <v>24</v>
      </c>
      <c r="C26" s="11">
        <f>'część_(6)'!F$5</f>
        <v>0</v>
      </c>
      <c r="D26" s="12"/>
    </row>
    <row r="27" spans="1:4">
      <c r="B27" s="6" t="s">
        <v>25</v>
      </c>
      <c r="C27" s="11">
        <f>'część_(7)'!F$5</f>
        <v>0</v>
      </c>
      <c r="D27" s="12"/>
    </row>
    <row r="28" spans="1:4">
      <c r="B28" s="6" t="s">
        <v>26</v>
      </c>
      <c r="C28" s="11">
        <f>'część_(8)'!F$5</f>
        <v>0</v>
      </c>
      <c r="D28" s="12"/>
    </row>
    <row r="29" spans="1:4">
      <c r="B29" s="6" t="s">
        <v>27</v>
      </c>
      <c r="C29" s="11">
        <f>'część_(9)'!F$5</f>
        <v>0</v>
      </c>
      <c r="D29" s="12"/>
    </row>
    <row r="30" spans="1:4">
      <c r="B30" s="6" t="s">
        <v>28</v>
      </c>
      <c r="C30" s="11">
        <f>'część_(10)'!F$5</f>
        <v>0</v>
      </c>
      <c r="D30" s="12"/>
    </row>
    <row r="31" spans="1:4">
      <c r="B31" s="6" t="s">
        <v>29</v>
      </c>
      <c r="C31" s="11">
        <f>'część_(11)'!F$5</f>
        <v>0</v>
      </c>
      <c r="D31" s="12"/>
    </row>
    <row r="32" spans="1:4">
      <c r="B32" s="6" t="s">
        <v>30</v>
      </c>
      <c r="C32" s="11">
        <f>'część_(12)'!F$5</f>
        <v>0</v>
      </c>
      <c r="D32" s="12"/>
    </row>
    <row r="33" spans="2:4">
      <c r="B33" s="6" t="s">
        <v>31</v>
      </c>
      <c r="C33" s="11">
        <f>'część_(13)'!F$5</f>
        <v>0</v>
      </c>
      <c r="D33" s="12"/>
    </row>
    <row r="34" spans="2:4">
      <c r="B34" s="6" t="s">
        <v>32</v>
      </c>
      <c r="C34" s="11">
        <f>'część_(14)'!F$5</f>
        <v>0</v>
      </c>
      <c r="D34" s="12"/>
    </row>
    <row r="35" spans="2:4">
      <c r="B35" s="6" t="s">
        <v>33</v>
      </c>
      <c r="C35" s="11">
        <f>'część_(15)'!F$5</f>
        <v>0</v>
      </c>
      <c r="D35" s="12"/>
    </row>
    <row r="36" spans="2:4">
      <c r="B36" s="6" t="s">
        <v>34</v>
      </c>
      <c r="C36" s="11">
        <f>'część_(16)'!F$5</f>
        <v>0</v>
      </c>
      <c r="D36" s="12"/>
    </row>
    <row r="37" spans="2:4">
      <c r="B37" s="6" t="s">
        <v>35</v>
      </c>
      <c r="C37" s="11">
        <f>'część_(17)'!F$5</f>
        <v>0</v>
      </c>
      <c r="D37" s="12"/>
    </row>
    <row r="38" spans="2:4">
      <c r="B38" s="6" t="s">
        <v>36</v>
      </c>
      <c r="C38" s="11">
        <f>'część_(18)'!F$5</f>
        <v>0</v>
      </c>
      <c r="D38" s="12"/>
    </row>
    <row r="39" spans="2:4">
      <c r="B39" s="6" t="s">
        <v>37</v>
      </c>
      <c r="C39" s="11">
        <f>'część_(19)'!F$5</f>
        <v>0</v>
      </c>
      <c r="D39" s="12"/>
    </row>
    <row r="40" spans="2:4">
      <c r="B40" s="6" t="s">
        <v>38</v>
      </c>
      <c r="C40" s="11">
        <f>'część_(20)'!F$5</f>
        <v>0</v>
      </c>
      <c r="D40" s="12"/>
    </row>
    <row r="41" spans="2:4">
      <c r="B41" s="6" t="s">
        <v>39</v>
      </c>
      <c r="C41" s="11">
        <f>'część_(21)'!F$5</f>
        <v>0</v>
      </c>
      <c r="D41" s="12"/>
    </row>
    <row r="42" spans="2:4">
      <c r="B42" s="6" t="s">
        <v>40</v>
      </c>
      <c r="C42" s="11">
        <f>'część_(22)'!F$5</f>
        <v>0</v>
      </c>
      <c r="D42" s="12"/>
    </row>
    <row r="43" spans="2:4">
      <c r="B43" s="6" t="s">
        <v>41</v>
      </c>
      <c r="C43" s="11">
        <f>'część_(23)'!F$5</f>
        <v>0</v>
      </c>
      <c r="D43" s="12"/>
    </row>
    <row r="44" spans="2:4">
      <c r="B44" s="6" t="s">
        <v>42</v>
      </c>
      <c r="C44" s="11">
        <f>'część_(24)'!F$5</f>
        <v>0</v>
      </c>
      <c r="D44" s="12"/>
    </row>
    <row r="45" spans="2:4">
      <c r="B45" s="6" t="s">
        <v>43</v>
      </c>
      <c r="C45" s="11">
        <f>'część_(25)'!F$4</f>
        <v>0</v>
      </c>
      <c r="D45" s="12"/>
    </row>
    <row r="46" spans="2:4">
      <c r="B46" s="6" t="s">
        <v>44</v>
      </c>
      <c r="C46" s="11">
        <f>'część_(26)'!F$4</f>
        <v>0</v>
      </c>
      <c r="D46" s="12"/>
    </row>
    <row r="47" spans="2:4">
      <c r="B47" s="6" t="s">
        <v>45</v>
      </c>
      <c r="C47" s="11">
        <f>'część_(27)'!F$4</f>
        <v>0</v>
      </c>
      <c r="D47" s="12"/>
    </row>
    <row r="48" spans="2:4">
      <c r="B48" s="6" t="s">
        <v>46</v>
      </c>
      <c r="C48" s="11">
        <f>'część_(28)'!F$4</f>
        <v>0</v>
      </c>
      <c r="D48" s="12"/>
    </row>
    <row r="49" spans="1:4">
      <c r="B49" s="6" t="s">
        <v>47</v>
      </c>
      <c r="C49" s="11">
        <f>'część_(29)'!F$4</f>
        <v>0</v>
      </c>
      <c r="D49" s="12"/>
    </row>
    <row r="50" spans="1:4">
      <c r="B50" s="6" t="s">
        <v>48</v>
      </c>
      <c r="C50" s="11">
        <f>'część_(30)'!F$5</f>
        <v>0</v>
      </c>
      <c r="D50" s="12"/>
    </row>
    <row r="51" spans="1:4">
      <c r="B51" s="6" t="s">
        <v>49</v>
      </c>
      <c r="C51" s="11">
        <f>'część_(31)'!F$4</f>
        <v>0</v>
      </c>
      <c r="D51" s="12"/>
    </row>
    <row r="52" spans="1:4">
      <c r="B52" s="6" t="s">
        <v>50</v>
      </c>
      <c r="C52" s="11">
        <f>'część_(32)'!F$5</f>
        <v>0</v>
      </c>
      <c r="D52" s="12"/>
    </row>
    <row r="53" spans="1:4">
      <c r="B53" s="6" t="s">
        <v>51</v>
      </c>
      <c r="C53" s="11">
        <f>'część_(33)'!F$5</f>
        <v>0</v>
      </c>
      <c r="D53" s="12"/>
    </row>
    <row r="54" spans="1:4">
      <c r="B54" s="6" t="s">
        <v>52</v>
      </c>
      <c r="C54" s="11">
        <f>'część_(34)'!F$5</f>
        <v>0</v>
      </c>
      <c r="D54" s="12"/>
    </row>
    <row r="55" spans="1:4">
      <c r="B55" s="6" t="s">
        <v>53</v>
      </c>
      <c r="C55" s="11">
        <f>'część_(35)'!F$5</f>
        <v>0</v>
      </c>
      <c r="D55" s="12"/>
    </row>
    <row r="56" spans="1:4">
      <c r="B56" s="6" t="s">
        <v>54</v>
      </c>
      <c r="C56" s="11">
        <f>'część_(36)'!F$5</f>
        <v>0</v>
      </c>
      <c r="D56" s="12"/>
    </row>
    <row r="57" spans="1:4">
      <c r="B57" s="6" t="s">
        <v>55</v>
      </c>
      <c r="C57" s="11">
        <f>'część_(37)'!F$5</f>
        <v>0</v>
      </c>
      <c r="D57" s="12"/>
    </row>
    <row r="58" spans="1:4">
      <c r="B58" s="6" t="s">
        <v>56</v>
      </c>
      <c r="C58" s="11">
        <f>'część_(38)'!F$5</f>
        <v>0</v>
      </c>
      <c r="D58" s="12"/>
    </row>
    <row r="59" spans="1:4" ht="2.25" customHeight="1">
      <c r="C59" s="13"/>
      <c r="D59" s="12"/>
    </row>
    <row r="60" spans="1:4" ht="2.25" customHeight="1">
      <c r="C60" s="13"/>
      <c r="D60" s="12"/>
    </row>
    <row r="61" spans="1:4" ht="0.75" customHeight="1">
      <c r="C61" s="13"/>
      <c r="D61" s="12"/>
    </row>
    <row r="62" spans="1:4" ht="12.75" customHeight="1">
      <c r="C62" s="13"/>
      <c r="D62" s="12"/>
    </row>
    <row r="63" spans="1:4" ht="12.75" customHeight="1">
      <c r="C63" s="13"/>
      <c r="D63" s="12"/>
    </row>
    <row r="64" spans="1:4" ht="82.9" customHeight="1">
      <c r="A64" s="1" t="s">
        <v>57</v>
      </c>
      <c r="B64" s="220" t="s">
        <v>58</v>
      </c>
      <c r="C64" s="220"/>
      <c r="D64" s="220"/>
    </row>
    <row r="65" spans="1:4" ht="15.75" customHeight="1">
      <c r="A65" s="1" t="s">
        <v>59</v>
      </c>
      <c r="B65" s="220" t="s">
        <v>60</v>
      </c>
      <c r="C65" s="220"/>
      <c r="D65" s="220"/>
    </row>
    <row r="66" spans="1:4" ht="33" customHeight="1">
      <c r="A66" s="1" t="s">
        <v>61</v>
      </c>
      <c r="B66" s="221" t="s">
        <v>62</v>
      </c>
      <c r="C66" s="221"/>
      <c r="D66" s="221"/>
    </row>
    <row r="67" spans="1:4" ht="30" customHeight="1">
      <c r="A67" s="1" t="s">
        <v>63</v>
      </c>
      <c r="B67" s="221" t="s">
        <v>64</v>
      </c>
      <c r="C67" s="221"/>
      <c r="D67" s="221"/>
    </row>
    <row r="68" spans="1:4" s="15" customFormat="1" ht="64.5" customHeight="1">
      <c r="A68" s="14" t="s">
        <v>65</v>
      </c>
      <c r="B68" s="224" t="s">
        <v>66</v>
      </c>
      <c r="C68" s="224"/>
      <c r="D68" s="224"/>
    </row>
    <row r="69" spans="1:4" customFormat="1" ht="31.5" customHeight="1">
      <c r="A69" s="14" t="s">
        <v>67</v>
      </c>
      <c r="B69" s="221" t="s">
        <v>68</v>
      </c>
      <c r="C69" s="221"/>
      <c r="D69" s="221"/>
    </row>
    <row r="70" spans="1:4" customFormat="1" ht="30" customHeight="1">
      <c r="A70" s="14" t="s">
        <v>69</v>
      </c>
      <c r="B70" s="225" t="s">
        <v>70</v>
      </c>
      <c r="C70" s="225"/>
      <c r="D70" s="225"/>
    </row>
    <row r="71" spans="1:4" customFormat="1" ht="28.5" customHeight="1">
      <c r="A71" s="14" t="s">
        <v>71</v>
      </c>
      <c r="B71" s="221" t="s">
        <v>72</v>
      </c>
      <c r="C71" s="221"/>
      <c r="D71" s="221"/>
    </row>
    <row r="72" spans="1:4" customFormat="1" ht="33.75" customHeight="1">
      <c r="A72" s="14" t="s">
        <v>73</v>
      </c>
      <c r="B72" s="221" t="s">
        <v>74</v>
      </c>
      <c r="C72" s="221"/>
      <c r="D72" s="221"/>
    </row>
    <row r="73" spans="1:4" customFormat="1" ht="33.75" customHeight="1">
      <c r="A73" s="14"/>
      <c r="B73" s="221" t="s">
        <v>75</v>
      </c>
      <c r="C73" s="221"/>
      <c r="D73" s="221"/>
    </row>
    <row r="74" spans="1:4" customFormat="1" ht="22.5" customHeight="1">
      <c r="A74" s="14"/>
      <c r="B74" s="226" t="s">
        <v>76</v>
      </c>
      <c r="C74" s="226"/>
      <c r="D74" s="226"/>
    </row>
    <row r="75" spans="1:4" ht="18" customHeight="1">
      <c r="A75" s="14" t="s">
        <v>77</v>
      </c>
      <c r="B75" s="7" t="s">
        <v>78</v>
      </c>
      <c r="D75" s="1"/>
    </row>
    <row r="76" spans="1:4" customFormat="1" ht="18" customHeight="1">
      <c r="A76" s="16"/>
      <c r="B76" s="223" t="s">
        <v>79</v>
      </c>
      <c r="C76" s="223"/>
      <c r="D76" s="223"/>
    </row>
    <row r="77" spans="1:4" customFormat="1" ht="18" customHeight="1">
      <c r="A77" s="1"/>
      <c r="B77" s="223" t="s">
        <v>80</v>
      </c>
      <c r="C77" s="223"/>
      <c r="D77" s="6"/>
    </row>
    <row r="78" spans="1:4" customFormat="1" ht="18" customHeight="1">
      <c r="A78" s="1"/>
      <c r="B78" s="222"/>
      <c r="C78" s="222"/>
      <c r="D78" s="6"/>
    </row>
    <row r="79" spans="1:4" customFormat="1" ht="18" customHeight="1">
      <c r="A79" s="1"/>
      <c r="B79" s="222"/>
      <c r="C79" s="222"/>
      <c r="D79" s="6"/>
    </row>
    <row r="80" spans="1:4" customFormat="1" ht="18" customHeight="1">
      <c r="A80" s="1"/>
      <c r="B80" s="222"/>
      <c r="C80" s="222"/>
      <c r="D80" s="6"/>
    </row>
    <row r="81" spans="1:4" customFormat="1" ht="9.75" customHeight="1">
      <c r="A81" s="1"/>
      <c r="B81" s="16" t="s">
        <v>81</v>
      </c>
      <c r="C81" s="16"/>
      <c r="D81" s="2"/>
    </row>
    <row r="82" spans="1:4" customFormat="1" ht="18" customHeight="1">
      <c r="A82" s="1"/>
      <c r="B82" s="223" t="s">
        <v>82</v>
      </c>
      <c r="C82" s="223"/>
      <c r="D82" s="223"/>
    </row>
    <row r="83" spans="1:4" customFormat="1" ht="18" customHeight="1">
      <c r="A83" s="1"/>
      <c r="B83" s="17" t="s">
        <v>80</v>
      </c>
      <c r="C83" s="18" t="s">
        <v>83</v>
      </c>
      <c r="D83" s="19" t="s">
        <v>84</v>
      </c>
    </row>
    <row r="84" spans="1:4" customFormat="1" ht="18" customHeight="1">
      <c r="A84" s="1"/>
      <c r="B84" s="20"/>
      <c r="C84" s="18"/>
      <c r="D84" s="21"/>
    </row>
    <row r="85" spans="1:4" customFormat="1" ht="18" customHeight="1">
      <c r="A85" s="1"/>
      <c r="B85" s="20"/>
      <c r="C85" s="18"/>
      <c r="D85" s="21"/>
    </row>
    <row r="86" spans="1:4" customFormat="1" ht="7.5" customHeight="1">
      <c r="A86" s="1"/>
      <c r="B86" s="16"/>
      <c r="C86" s="16"/>
      <c r="D86" s="2"/>
    </row>
    <row r="87" spans="1:4" customFormat="1" ht="18" customHeight="1">
      <c r="A87" s="1"/>
      <c r="B87" s="223" t="s">
        <v>85</v>
      </c>
      <c r="C87" s="223"/>
      <c r="D87" s="223"/>
    </row>
    <row r="88" spans="1:4" customFormat="1" ht="18" customHeight="1">
      <c r="A88" s="1"/>
      <c r="B88" s="223" t="s">
        <v>86</v>
      </c>
      <c r="C88" s="223"/>
      <c r="D88" s="6"/>
    </row>
    <row r="89" spans="1:4" customFormat="1" ht="18" customHeight="1">
      <c r="A89" s="1"/>
      <c r="B89" s="222"/>
      <c r="C89" s="222"/>
      <c r="D89" s="6"/>
    </row>
    <row r="90" spans="1:4" customFormat="1" ht="34.5" customHeight="1">
      <c r="A90" s="1"/>
      <c r="B90" s="5"/>
      <c r="C90" s="5"/>
      <c r="D90" s="5"/>
    </row>
  </sheetData>
  <mergeCells count="31">
    <mergeCell ref="B89:C89"/>
    <mergeCell ref="B78:C78"/>
    <mergeCell ref="B79:C79"/>
    <mergeCell ref="B80:C80"/>
    <mergeCell ref="B82:D82"/>
    <mergeCell ref="B87:D87"/>
    <mergeCell ref="B88:C88"/>
    <mergeCell ref="B77:C77"/>
    <mergeCell ref="B65:D65"/>
    <mergeCell ref="B66:D66"/>
    <mergeCell ref="B67:D67"/>
    <mergeCell ref="B68:D68"/>
    <mergeCell ref="B69:D69"/>
    <mergeCell ref="B70:D70"/>
    <mergeCell ref="B71:D71"/>
    <mergeCell ref="B72:D72"/>
    <mergeCell ref="B73:D73"/>
    <mergeCell ref="B74:D74"/>
    <mergeCell ref="B76:D76"/>
    <mergeCell ref="B64:D64"/>
    <mergeCell ref="C6:D6"/>
    <mergeCell ref="C8:D8"/>
    <mergeCell ref="C9:D9"/>
    <mergeCell ref="C10:D10"/>
    <mergeCell ref="C11:D11"/>
    <mergeCell ref="C12:D12"/>
    <mergeCell ref="C13:D13"/>
    <mergeCell ref="C14:D14"/>
    <mergeCell ref="C15:D15"/>
    <mergeCell ref="C16:D16"/>
    <mergeCell ref="B18:D18"/>
  </mergeCells>
  <printOptions horizontalCentered="1"/>
  <pageMargins left="0.19685039370078702" right="0.19685039370078702" top="1.3779527559055122" bottom="0.98425196850393704" header="0.511811023622047" footer="0.511811023622047"/>
  <pageSetup paperSize="0" scale="97" fitToWidth="0" fitToHeight="0" orientation="portrait" horizontalDpi="0" verticalDpi="0" copies="0"/>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26"/>
  <sheetViews>
    <sheetView workbookViewId="0"/>
  </sheetViews>
  <sheetFormatPr defaultColWidth="8.75" defaultRowHeight="14.25"/>
  <cols>
    <col min="1" max="1" width="5.75" style="52" customWidth="1"/>
    <col min="2" max="2" width="79.25" style="48" customWidth="1"/>
    <col min="3" max="3" width="10.25" style="88" customWidth="1"/>
    <col min="4" max="4" width="7.625" style="52" customWidth="1"/>
    <col min="5" max="5" width="18.25" style="48" customWidth="1"/>
    <col min="6" max="6" width="16.875" style="48" customWidth="1"/>
    <col min="7" max="7" width="13.375" style="48" customWidth="1"/>
    <col min="8" max="8" width="14" style="48" customWidth="1"/>
    <col min="9" max="10" width="15.125" style="48" customWidth="1"/>
    <col min="11" max="1024" width="9.625" style="48" customWidth="1"/>
    <col min="1025" max="1025" width="8.75" customWidth="1"/>
  </cols>
  <sheetData>
    <row r="1" spans="1:8">
      <c r="B1" s="48" t="s">
        <v>3</v>
      </c>
      <c r="H1" s="48" t="s">
        <v>87</v>
      </c>
    </row>
    <row r="2" spans="1:8">
      <c r="B2" s="89" t="s">
        <v>88</v>
      </c>
      <c r="C2" s="90">
        <v>9</v>
      </c>
      <c r="E2" s="89" t="s">
        <v>89</v>
      </c>
      <c r="F2" s="89"/>
    </row>
    <row r="3" spans="1:8">
      <c r="B3" s="89"/>
      <c r="E3" s="89"/>
      <c r="F3" s="89"/>
    </row>
    <row r="4" spans="1:8">
      <c r="A4" s="56"/>
    </row>
    <row r="5" spans="1:8">
      <c r="A5" s="28"/>
      <c r="B5" s="26"/>
      <c r="C5" s="24"/>
      <c r="D5" s="25"/>
      <c r="E5" s="29" t="s">
        <v>18</v>
      </c>
      <c r="F5" s="30">
        <f>SUM(F9:F11)</f>
        <v>0</v>
      </c>
      <c r="G5" s="23"/>
      <c r="H5" s="23"/>
    </row>
    <row r="6" spans="1:8">
      <c r="A6" s="25"/>
      <c r="B6" s="26"/>
      <c r="C6" s="24"/>
      <c r="D6" s="25"/>
      <c r="E6" s="23"/>
      <c r="F6" s="23"/>
      <c r="G6" s="23"/>
      <c r="H6" s="23"/>
    </row>
    <row r="7" spans="1:8" s="56" customFormat="1" ht="24">
      <c r="A7" s="31" t="s">
        <v>90</v>
      </c>
      <c r="B7" s="118" t="s">
        <v>172</v>
      </c>
      <c r="C7" s="66" t="s">
        <v>110</v>
      </c>
      <c r="D7" s="115" t="s">
        <v>93</v>
      </c>
      <c r="E7" s="31" t="s">
        <v>173</v>
      </c>
      <c r="F7" s="31" t="s">
        <v>97</v>
      </c>
    </row>
    <row r="8" spans="1:8" s="56" customFormat="1" ht="12">
      <c r="A8" s="230" t="s">
        <v>174</v>
      </c>
      <c r="B8" s="230"/>
      <c r="C8" s="230"/>
      <c r="D8" s="230"/>
      <c r="E8" s="230"/>
      <c r="F8" s="230"/>
    </row>
    <row r="9" spans="1:8" s="56" customFormat="1" ht="12">
      <c r="A9" s="42" t="s">
        <v>15</v>
      </c>
      <c r="B9" s="93" t="s">
        <v>175</v>
      </c>
      <c r="C9" s="119">
        <v>200</v>
      </c>
      <c r="D9" s="104" t="s">
        <v>176</v>
      </c>
      <c r="E9" s="120">
        <f>SUM(H14:H17)</f>
        <v>0</v>
      </c>
      <c r="F9" s="120">
        <f>ROUND(C9,2)*ROUND(E9,2)</f>
        <v>0</v>
      </c>
    </row>
    <row r="10" spans="1:8" s="56" customFormat="1" ht="12">
      <c r="A10" s="104" t="s">
        <v>57</v>
      </c>
      <c r="B10" s="93" t="s">
        <v>177</v>
      </c>
      <c r="C10" s="119">
        <v>10</v>
      </c>
      <c r="D10" s="104" t="s">
        <v>176</v>
      </c>
      <c r="E10" s="120">
        <f>SUM(H19:H21)</f>
        <v>0</v>
      </c>
      <c r="F10" s="120">
        <f>ROUND(C10,2)*ROUND(E10,2)</f>
        <v>0</v>
      </c>
    </row>
    <row r="11" spans="1:8" s="56" customFormat="1" ht="12">
      <c r="A11" s="104" t="s">
        <v>59</v>
      </c>
      <c r="B11" s="93" t="s">
        <v>178</v>
      </c>
      <c r="C11" s="119">
        <v>10</v>
      </c>
      <c r="D11" s="104" t="s">
        <v>176</v>
      </c>
      <c r="E11" s="120">
        <f>SUM(H23:H23)</f>
        <v>0</v>
      </c>
      <c r="F11" s="120">
        <f>ROUND(C11,2)*ROUND(E11,2)</f>
        <v>0</v>
      </c>
    </row>
    <row r="12" spans="1:8" s="56" customFormat="1" ht="12" customHeight="1">
      <c r="A12" s="235" t="s">
        <v>179</v>
      </c>
      <c r="B12" s="235"/>
      <c r="C12" s="235"/>
      <c r="D12" s="235"/>
      <c r="E12" s="235"/>
      <c r="F12" s="235"/>
      <c r="G12" s="235"/>
      <c r="H12" s="235"/>
    </row>
    <row r="13" spans="1:8" s="56" customFormat="1" ht="24">
      <c r="A13" s="92" t="s">
        <v>180</v>
      </c>
      <c r="B13" s="92" t="s">
        <v>181</v>
      </c>
      <c r="C13" s="91" t="s">
        <v>92</v>
      </c>
      <c r="D13" s="92"/>
      <c r="E13" s="92" t="s">
        <v>94</v>
      </c>
      <c r="F13" s="92" t="s">
        <v>95</v>
      </c>
      <c r="G13" s="92" t="s">
        <v>96</v>
      </c>
      <c r="H13" s="92" t="s">
        <v>182</v>
      </c>
    </row>
    <row r="14" spans="1:8" s="56" customFormat="1" ht="25.9" customHeight="1">
      <c r="A14" s="42" t="s">
        <v>15</v>
      </c>
      <c r="B14" s="94" t="s">
        <v>183</v>
      </c>
      <c r="C14" s="96">
        <v>1</v>
      </c>
      <c r="D14" s="38" t="s">
        <v>100</v>
      </c>
      <c r="E14" s="39"/>
      <c r="F14" s="39"/>
      <c r="G14" s="77"/>
      <c r="H14" s="95">
        <f>ROUND(C14,2)*ROUND(G14,2)</f>
        <v>0</v>
      </c>
    </row>
    <row r="15" spans="1:8" s="56" customFormat="1" ht="24">
      <c r="A15" s="42" t="s">
        <v>57</v>
      </c>
      <c r="B15" s="94" t="s">
        <v>184</v>
      </c>
      <c r="C15" s="96">
        <v>1</v>
      </c>
      <c r="D15" s="38" t="s">
        <v>100</v>
      </c>
      <c r="E15" s="39"/>
      <c r="F15" s="39"/>
      <c r="G15" s="77"/>
      <c r="H15" s="95">
        <f>ROUND(C15,2)*ROUND(G15,2)</f>
        <v>0</v>
      </c>
    </row>
    <row r="16" spans="1:8" s="56" customFormat="1" ht="36">
      <c r="A16" s="42" t="s">
        <v>59</v>
      </c>
      <c r="B16" s="94" t="s">
        <v>185</v>
      </c>
      <c r="C16" s="96">
        <v>1</v>
      </c>
      <c r="D16" s="38" t="s">
        <v>100</v>
      </c>
      <c r="E16" s="39"/>
      <c r="F16" s="39"/>
      <c r="G16" s="77"/>
      <c r="H16" s="95">
        <f>ROUND(C16,2)*ROUND(G16,2)</f>
        <v>0</v>
      </c>
    </row>
    <row r="17" spans="1:8" s="56" customFormat="1" ht="18.75" customHeight="1">
      <c r="A17" s="35" t="s">
        <v>61</v>
      </c>
      <c r="B17" s="98" t="s">
        <v>186</v>
      </c>
      <c r="C17" s="97">
        <v>1</v>
      </c>
      <c r="D17" s="45" t="s">
        <v>100</v>
      </c>
      <c r="E17" s="46"/>
      <c r="F17" s="46"/>
      <c r="G17" s="79"/>
      <c r="H17" s="121">
        <f>ROUND(C17,2)*ROUND(G17,2)</f>
        <v>0</v>
      </c>
    </row>
    <row r="18" spans="1:8" s="56" customFormat="1" ht="24">
      <c r="A18" s="64" t="s">
        <v>180</v>
      </c>
      <c r="B18" s="100" t="s">
        <v>187</v>
      </c>
      <c r="C18" s="122" t="s">
        <v>92</v>
      </c>
      <c r="D18" s="67"/>
      <c r="E18" s="123" t="s">
        <v>94</v>
      </c>
      <c r="F18" s="123" t="s">
        <v>95</v>
      </c>
      <c r="G18" s="124" t="s">
        <v>96</v>
      </c>
      <c r="H18" s="125" t="s">
        <v>182</v>
      </c>
    </row>
    <row r="19" spans="1:8" s="56" customFormat="1" ht="24">
      <c r="A19" s="42" t="s">
        <v>63</v>
      </c>
      <c r="B19" s="94" t="s">
        <v>188</v>
      </c>
      <c r="C19" s="37">
        <v>1</v>
      </c>
      <c r="D19" s="38" t="s">
        <v>100</v>
      </c>
      <c r="E19" s="39"/>
      <c r="F19" s="39"/>
      <c r="G19" s="77"/>
      <c r="H19" s="95">
        <f>ROUND(C19,2)*ROUND(G19,2)</f>
        <v>0</v>
      </c>
    </row>
    <row r="20" spans="1:8" s="56" customFormat="1" ht="12">
      <c r="A20" s="42" t="s">
        <v>65</v>
      </c>
      <c r="B20" s="94" t="s">
        <v>189</v>
      </c>
      <c r="C20" s="44">
        <v>1</v>
      </c>
      <c r="D20" s="38" t="s">
        <v>100</v>
      </c>
      <c r="E20" s="39"/>
      <c r="F20" s="39"/>
      <c r="G20" s="77"/>
      <c r="H20" s="95">
        <f>ROUND(C20,2)*ROUND(G20,2)</f>
        <v>0</v>
      </c>
    </row>
    <row r="21" spans="1:8" s="56" customFormat="1" ht="12">
      <c r="A21" s="35" t="s">
        <v>67</v>
      </c>
      <c r="B21" s="98" t="s">
        <v>190</v>
      </c>
      <c r="C21" s="97">
        <v>1</v>
      </c>
      <c r="D21" s="45" t="s">
        <v>100</v>
      </c>
      <c r="E21" s="46"/>
      <c r="F21" s="46"/>
      <c r="G21" s="79"/>
      <c r="H21" s="121">
        <f>ROUND(C21,2)*ROUND(G21,2)</f>
        <v>0</v>
      </c>
    </row>
    <row r="22" spans="1:8" s="56" customFormat="1" ht="24">
      <c r="A22" s="64" t="s">
        <v>180</v>
      </c>
      <c r="B22" s="100" t="s">
        <v>191</v>
      </c>
      <c r="C22" s="122" t="s">
        <v>92</v>
      </c>
      <c r="D22" s="67"/>
      <c r="E22" s="123" t="s">
        <v>94</v>
      </c>
      <c r="F22" s="123" t="s">
        <v>95</v>
      </c>
      <c r="G22" s="124" t="s">
        <v>96</v>
      </c>
      <c r="H22" s="125" t="s">
        <v>182</v>
      </c>
    </row>
    <row r="23" spans="1:8" s="56" customFormat="1" ht="24">
      <c r="A23" s="42" t="s">
        <v>69</v>
      </c>
      <c r="B23" s="94" t="s">
        <v>192</v>
      </c>
      <c r="C23" s="96">
        <v>1</v>
      </c>
      <c r="D23" s="103" t="s">
        <v>176</v>
      </c>
      <c r="E23" s="39"/>
      <c r="F23" s="39"/>
      <c r="G23" s="77"/>
      <c r="H23" s="95">
        <f>ROUND(C23,2)*ROUND(G23,2)</f>
        <v>0</v>
      </c>
    </row>
    <row r="25" spans="1:8">
      <c r="B25" s="89" t="s">
        <v>107</v>
      </c>
    </row>
    <row r="26" spans="1:8" ht="14.25" customHeight="1">
      <c r="B26" s="229" t="s">
        <v>193</v>
      </c>
      <c r="C26" s="229"/>
      <c r="D26" s="229"/>
      <c r="E26" s="229"/>
      <c r="F26" s="229"/>
      <c r="G26" s="229"/>
      <c r="H26" s="229"/>
    </row>
  </sheetData>
  <mergeCells count="3">
    <mergeCell ref="A8:F8"/>
    <mergeCell ref="A12:H12"/>
    <mergeCell ref="B26:H26"/>
  </mergeCells>
  <pageMargins left="0.70000000000000007" right="0.70000000000000007" top="1.1437007874015752" bottom="1.1437007874015752" header="0.75000000000000011" footer="0.75000000000000011"/>
  <pageSetup paperSize="0" scale="73" fitToWidth="0" fitToHeight="0" orientation="landscape" horizontalDpi="0" verticalDpi="0" copies="0"/>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8"/>
  <sheetViews>
    <sheetView workbookViewId="0"/>
  </sheetViews>
  <sheetFormatPr defaultColWidth="8.75" defaultRowHeight="14.25"/>
  <cols>
    <col min="1" max="1" width="5.75" style="52" customWidth="1"/>
    <col min="2" max="2" width="79.25" style="48" customWidth="1"/>
    <col min="3" max="3" width="10.25" style="88" customWidth="1"/>
    <col min="4" max="4" width="7.625" style="52" customWidth="1"/>
    <col min="5" max="6" width="16.875" style="48" customWidth="1"/>
    <col min="7" max="7" width="14" style="48" customWidth="1"/>
    <col min="8" max="8" width="12" style="48" customWidth="1"/>
    <col min="9" max="10" width="15.125" style="48" customWidth="1"/>
    <col min="11" max="1024" width="9.625" style="48" customWidth="1"/>
    <col min="1025" max="1025" width="8.75" customWidth="1"/>
  </cols>
  <sheetData>
    <row r="1" spans="1:8">
      <c r="B1" s="48" t="s">
        <v>3</v>
      </c>
      <c r="H1" s="48" t="s">
        <v>87</v>
      </c>
    </row>
    <row r="2" spans="1:8">
      <c r="B2" s="89" t="s">
        <v>88</v>
      </c>
      <c r="C2" s="90">
        <v>10</v>
      </c>
      <c r="E2" s="89" t="s">
        <v>89</v>
      </c>
      <c r="F2" s="89"/>
    </row>
    <row r="3" spans="1:8">
      <c r="B3" s="89"/>
      <c r="E3" s="89"/>
      <c r="F3" s="89"/>
    </row>
    <row r="4" spans="1:8">
      <c r="A4" s="56"/>
    </row>
    <row r="5" spans="1:8">
      <c r="A5" s="28"/>
      <c r="B5" s="26"/>
      <c r="C5" s="24"/>
      <c r="D5" s="25"/>
      <c r="E5" s="29" t="s">
        <v>18</v>
      </c>
      <c r="F5" s="126">
        <f>SUM(F8:F8)</f>
        <v>0</v>
      </c>
      <c r="G5" s="23"/>
      <c r="H5" s="23"/>
    </row>
    <row r="6" spans="1:8">
      <c r="A6" s="25"/>
      <c r="B6" s="26"/>
      <c r="C6" s="24"/>
      <c r="D6" s="25"/>
      <c r="E6" s="23"/>
      <c r="F6" s="23"/>
      <c r="G6" s="23"/>
      <c r="H6" s="23"/>
    </row>
    <row r="7" spans="1:8" s="56" customFormat="1" ht="24">
      <c r="A7" s="31" t="s">
        <v>90</v>
      </c>
      <c r="B7" s="31" t="s">
        <v>172</v>
      </c>
      <c r="C7" s="114" t="s">
        <v>110</v>
      </c>
      <c r="D7" s="115" t="s">
        <v>93</v>
      </c>
      <c r="E7" s="31" t="s">
        <v>173</v>
      </c>
      <c r="F7" s="31" t="s">
        <v>97</v>
      </c>
    </row>
    <row r="8" spans="1:8" s="56" customFormat="1" ht="12">
      <c r="A8" s="104" t="s">
        <v>15</v>
      </c>
      <c r="B8" s="93" t="s">
        <v>194</v>
      </c>
      <c r="C8" s="119">
        <v>100</v>
      </c>
      <c r="D8" s="104" t="s">
        <v>176</v>
      </c>
      <c r="E8" s="127">
        <f>SUM(H10:H12)</f>
        <v>0</v>
      </c>
      <c r="F8" s="127">
        <f>ROUND(C8,2)*ROUND(E8,2)</f>
        <v>0</v>
      </c>
    </row>
    <row r="9" spans="1:8" s="56" customFormat="1" ht="24">
      <c r="A9" s="92" t="s">
        <v>180</v>
      </c>
      <c r="B9" s="93" t="s">
        <v>181</v>
      </c>
      <c r="C9" s="91" t="s">
        <v>92</v>
      </c>
      <c r="D9" s="92"/>
      <c r="E9" s="92" t="s">
        <v>94</v>
      </c>
      <c r="F9" s="92" t="s">
        <v>95</v>
      </c>
      <c r="G9" s="92" t="s">
        <v>96</v>
      </c>
      <c r="H9" s="92" t="s">
        <v>97</v>
      </c>
    </row>
    <row r="10" spans="1:8" s="56" customFormat="1" ht="27" customHeight="1">
      <c r="A10" s="42" t="s">
        <v>15</v>
      </c>
      <c r="B10" s="94" t="s">
        <v>195</v>
      </c>
      <c r="C10" s="37">
        <v>1</v>
      </c>
      <c r="D10" s="38" t="s">
        <v>100</v>
      </c>
      <c r="E10" s="39"/>
      <c r="F10" s="39"/>
      <c r="G10" s="128"/>
      <c r="H10" s="129">
        <f>ROUND(C10,2)*ROUND(G10,2)</f>
        <v>0</v>
      </c>
    </row>
    <row r="11" spans="1:8" s="56" customFormat="1" ht="42" customHeight="1">
      <c r="A11" s="35" t="s">
        <v>57</v>
      </c>
      <c r="B11" s="98" t="s">
        <v>196</v>
      </c>
      <c r="C11" s="44">
        <v>1</v>
      </c>
      <c r="D11" s="45" t="s">
        <v>100</v>
      </c>
      <c r="E11" s="46"/>
      <c r="F11" s="46"/>
      <c r="G11" s="130"/>
      <c r="H11" s="131">
        <f>ROUND(C11,2)*ROUND(G11,2)</f>
        <v>0</v>
      </c>
    </row>
    <row r="12" spans="1:8" s="56" customFormat="1" ht="40.15" customHeight="1">
      <c r="A12" s="42" t="s">
        <v>59</v>
      </c>
      <c r="B12" s="94" t="s">
        <v>197</v>
      </c>
      <c r="C12" s="37">
        <v>1</v>
      </c>
      <c r="D12" s="38" t="s">
        <v>100</v>
      </c>
      <c r="E12" s="39"/>
      <c r="F12" s="39"/>
      <c r="G12" s="128"/>
      <c r="H12" s="129">
        <f>ROUND(C12,2)*ROUND(G12,2)</f>
        <v>0</v>
      </c>
    </row>
    <row r="14" spans="1:8">
      <c r="B14" s="89" t="s">
        <v>107</v>
      </c>
    </row>
    <row r="15" spans="1:8" ht="16.5" customHeight="1">
      <c r="B15" s="229" t="s">
        <v>108</v>
      </c>
      <c r="C15" s="229"/>
      <c r="D15" s="229"/>
      <c r="E15" s="229"/>
      <c r="F15" s="229"/>
      <c r="G15" s="229"/>
      <c r="H15" s="229"/>
    </row>
    <row r="16" spans="1:8" ht="17.25" customHeight="1">
      <c r="B16" s="229" t="s">
        <v>198</v>
      </c>
      <c r="C16" s="229"/>
      <c r="D16" s="229"/>
      <c r="E16" s="229"/>
      <c r="F16" s="229"/>
      <c r="G16" s="229"/>
      <c r="H16" s="229"/>
    </row>
    <row r="17" spans="2:2">
      <c r="B17" s="48" t="s">
        <v>199</v>
      </c>
    </row>
    <row r="18" spans="2:2">
      <c r="B18" s="48" t="s">
        <v>200</v>
      </c>
    </row>
  </sheetData>
  <mergeCells count="2">
    <mergeCell ref="B15:H15"/>
    <mergeCell ref="B16:H16"/>
  </mergeCells>
  <pageMargins left="0.70000000000000007" right="0.70000000000000007" top="1.1437007874015752" bottom="1.1437007874015752" header="0.75000000000000011" footer="0.75000000000000011"/>
  <pageSetup paperSize="0" scale="74" fitToWidth="0" fitToHeight="0" orientation="landscape" horizontalDpi="0" verticalDpi="0" copies="0"/>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MJ38"/>
  <sheetViews>
    <sheetView workbookViewId="0"/>
  </sheetViews>
  <sheetFormatPr defaultColWidth="8.75" defaultRowHeight="14.25"/>
  <cols>
    <col min="1" max="1" width="5.75" style="52" customWidth="1"/>
    <col min="2" max="2" width="79.25" style="48" customWidth="1"/>
    <col min="3" max="3" width="10.25" style="88" customWidth="1"/>
    <col min="4" max="4" width="7.625" style="52" customWidth="1"/>
    <col min="5" max="5" width="14.5" style="48" customWidth="1"/>
    <col min="6" max="6" width="20.25" style="48" customWidth="1"/>
    <col min="7" max="7" width="14.5" style="48" customWidth="1"/>
    <col min="8" max="8" width="12.875" style="48" customWidth="1"/>
    <col min="9" max="10" width="15.125" style="48" customWidth="1"/>
    <col min="11" max="1024" width="9.625" style="48" customWidth="1"/>
    <col min="1025" max="1025" width="8.75" customWidth="1"/>
  </cols>
  <sheetData>
    <row r="1" spans="1:8">
      <c r="B1" s="48" t="s">
        <v>3</v>
      </c>
      <c r="H1" s="48" t="s">
        <v>87</v>
      </c>
    </row>
    <row r="2" spans="1:8">
      <c r="B2" s="89" t="s">
        <v>88</v>
      </c>
      <c r="C2" s="90">
        <v>11</v>
      </c>
      <c r="E2" s="89" t="s">
        <v>89</v>
      </c>
      <c r="F2" s="89"/>
    </row>
    <row r="3" spans="1:8">
      <c r="B3" s="89"/>
      <c r="E3" s="89"/>
      <c r="F3" s="89"/>
    </row>
    <row r="4" spans="1:8">
      <c r="A4" s="56"/>
    </row>
    <row r="5" spans="1:8">
      <c r="A5" s="28"/>
      <c r="B5" s="26"/>
      <c r="C5" s="24"/>
      <c r="D5" s="25"/>
      <c r="E5" s="29" t="s">
        <v>18</v>
      </c>
      <c r="F5" s="132">
        <f>SUM(F10+H13+H14+H15+H16)</f>
        <v>0</v>
      </c>
      <c r="G5" s="23"/>
      <c r="H5" s="23"/>
    </row>
    <row r="6" spans="1:8">
      <c r="A6" s="25"/>
      <c r="B6" s="26"/>
      <c r="C6" s="24"/>
      <c r="D6" s="25"/>
      <c r="E6" s="23"/>
      <c r="F6" s="23"/>
      <c r="G6" s="23"/>
      <c r="H6" s="23"/>
    </row>
    <row r="7" spans="1:8" s="56" customFormat="1" ht="24">
      <c r="A7" s="31" t="s">
        <v>90</v>
      </c>
      <c r="B7" s="31" t="s">
        <v>172</v>
      </c>
      <c r="C7" s="114" t="s">
        <v>110</v>
      </c>
      <c r="D7" s="31" t="s">
        <v>93</v>
      </c>
      <c r="E7" s="115" t="s">
        <v>173</v>
      </c>
      <c r="F7" s="31" t="s">
        <v>97</v>
      </c>
    </row>
    <row r="8" spans="1:8" s="56" customFormat="1" ht="12" customHeight="1">
      <c r="A8" s="230" t="s">
        <v>201</v>
      </c>
      <c r="B8" s="230"/>
      <c r="C8" s="230"/>
      <c r="D8" s="230"/>
      <c r="E8" s="230"/>
      <c r="F8" s="230"/>
    </row>
    <row r="9" spans="1:8" s="56" customFormat="1" ht="12">
      <c r="A9" s="42" t="s">
        <v>15</v>
      </c>
      <c r="B9" s="93" t="s">
        <v>202</v>
      </c>
      <c r="C9" s="119" t="s">
        <v>203</v>
      </c>
      <c r="D9" s="104" t="s">
        <v>203</v>
      </c>
      <c r="E9" s="133" t="s">
        <v>203</v>
      </c>
      <c r="F9" s="133" t="s">
        <v>203</v>
      </c>
    </row>
    <row r="10" spans="1:8" s="56" customFormat="1" ht="12">
      <c r="A10" s="104" t="s">
        <v>57</v>
      </c>
      <c r="B10" s="93" t="s">
        <v>204</v>
      </c>
      <c r="C10" s="134">
        <v>40</v>
      </c>
      <c r="D10" s="104" t="s">
        <v>176</v>
      </c>
      <c r="E10" s="120">
        <f>SUM(H18:H34)</f>
        <v>0</v>
      </c>
      <c r="F10" s="127">
        <f>ROUND(C10,2)*ROUND(E10,2)</f>
        <v>0</v>
      </c>
    </row>
    <row r="11" spans="1:8" s="56" customFormat="1" ht="12" customHeight="1">
      <c r="A11" s="232" t="s">
        <v>179</v>
      </c>
      <c r="B11" s="232"/>
      <c r="C11" s="232"/>
      <c r="D11" s="232"/>
      <c r="E11" s="232"/>
      <c r="F11" s="232"/>
      <c r="G11" s="232"/>
      <c r="H11" s="232"/>
    </row>
    <row r="12" spans="1:8" s="56" customFormat="1" ht="24">
      <c r="A12" s="92" t="s">
        <v>180</v>
      </c>
      <c r="B12" s="93" t="s">
        <v>205</v>
      </c>
      <c r="C12" s="91" t="s">
        <v>92</v>
      </c>
      <c r="D12" s="92"/>
      <c r="E12" s="92" t="s">
        <v>94</v>
      </c>
      <c r="F12" s="92" t="s">
        <v>95</v>
      </c>
      <c r="G12" s="92" t="s">
        <v>96</v>
      </c>
      <c r="H12" s="92" t="s">
        <v>182</v>
      </c>
    </row>
    <row r="13" spans="1:8" s="56" customFormat="1" ht="60">
      <c r="A13" s="42" t="s">
        <v>15</v>
      </c>
      <c r="B13" s="94" t="s">
        <v>206</v>
      </c>
      <c r="C13" s="135">
        <v>430</v>
      </c>
      <c r="D13" s="38" t="s">
        <v>100</v>
      </c>
      <c r="E13" s="39"/>
      <c r="F13" s="39"/>
      <c r="G13" s="77"/>
      <c r="H13" s="95">
        <f>ROUND(C13,2)*ROUND(G13,2)</f>
        <v>0</v>
      </c>
    </row>
    <row r="14" spans="1:8" s="56" customFormat="1" ht="36">
      <c r="A14" s="42" t="s">
        <v>57</v>
      </c>
      <c r="B14" s="94" t="s">
        <v>207</v>
      </c>
      <c r="C14" s="135">
        <v>430</v>
      </c>
      <c r="D14" s="38" t="s">
        <v>100</v>
      </c>
      <c r="E14" s="39"/>
      <c r="F14" s="39"/>
      <c r="G14" s="77"/>
      <c r="H14" s="95">
        <f>ROUND(C14,2)*ROUND(G14,2)</f>
        <v>0</v>
      </c>
    </row>
    <row r="15" spans="1:8" s="56" customFormat="1" ht="36">
      <c r="A15" s="42" t="s">
        <v>59</v>
      </c>
      <c r="B15" s="94" t="s">
        <v>208</v>
      </c>
      <c r="C15" s="135">
        <v>430</v>
      </c>
      <c r="D15" s="38" t="s">
        <v>100</v>
      </c>
      <c r="E15" s="39"/>
      <c r="F15" s="39"/>
      <c r="G15" s="77"/>
      <c r="H15" s="95">
        <f>ROUND(C15,2)*ROUND(G15,2)</f>
        <v>0</v>
      </c>
    </row>
    <row r="16" spans="1:8" s="56" customFormat="1" ht="36">
      <c r="A16" s="35" t="s">
        <v>61</v>
      </c>
      <c r="B16" s="98" t="s">
        <v>209</v>
      </c>
      <c r="C16" s="44">
        <v>100</v>
      </c>
      <c r="D16" s="45" t="s">
        <v>100</v>
      </c>
      <c r="E16" s="46"/>
      <c r="F16" s="46"/>
      <c r="G16" s="79"/>
      <c r="H16" s="95">
        <f>ROUND(C16,2)*ROUND(G16,2)</f>
        <v>0</v>
      </c>
    </row>
    <row r="17" spans="1:8" s="56" customFormat="1" ht="24">
      <c r="A17" s="64" t="s">
        <v>180</v>
      </c>
      <c r="B17" s="136" t="s">
        <v>187</v>
      </c>
      <c r="C17" s="122" t="s">
        <v>92</v>
      </c>
      <c r="D17" s="67"/>
      <c r="E17" s="123" t="s">
        <v>94</v>
      </c>
      <c r="F17" s="123" t="s">
        <v>95</v>
      </c>
      <c r="G17" s="124" t="s">
        <v>96</v>
      </c>
      <c r="H17" s="125" t="s">
        <v>182</v>
      </c>
    </row>
    <row r="18" spans="1:8" s="56" customFormat="1" ht="36">
      <c r="A18" s="42" t="s">
        <v>63</v>
      </c>
      <c r="B18" s="94" t="s">
        <v>210</v>
      </c>
      <c r="C18" s="37">
        <v>1</v>
      </c>
      <c r="D18" s="38" t="s">
        <v>100</v>
      </c>
      <c r="E18" s="39"/>
      <c r="F18" s="39"/>
      <c r="G18" s="77"/>
      <c r="H18" s="95">
        <f t="shared" ref="H18:H34" si="0">ROUND(C18,2)*ROUND(G18,2)</f>
        <v>0</v>
      </c>
    </row>
    <row r="19" spans="1:8" s="56" customFormat="1" ht="24">
      <c r="A19" s="35" t="s">
        <v>65</v>
      </c>
      <c r="B19" s="94" t="s">
        <v>211</v>
      </c>
      <c r="C19" s="37">
        <v>1</v>
      </c>
      <c r="D19" s="38" t="s">
        <v>100</v>
      </c>
      <c r="E19" s="39"/>
      <c r="F19" s="39"/>
      <c r="G19" s="77"/>
      <c r="H19" s="95">
        <f t="shared" si="0"/>
        <v>0</v>
      </c>
    </row>
    <row r="20" spans="1:8" s="56" customFormat="1" ht="36">
      <c r="A20" s="42" t="s">
        <v>67</v>
      </c>
      <c r="B20" s="94" t="s">
        <v>212</v>
      </c>
      <c r="C20" s="37">
        <v>1</v>
      </c>
      <c r="D20" s="38" t="s">
        <v>100</v>
      </c>
      <c r="E20" s="39"/>
      <c r="F20" s="39"/>
      <c r="G20" s="77"/>
      <c r="H20" s="95">
        <f t="shared" si="0"/>
        <v>0</v>
      </c>
    </row>
    <row r="21" spans="1:8" s="56" customFormat="1" ht="36">
      <c r="A21" s="42" t="s">
        <v>69</v>
      </c>
      <c r="B21" s="94" t="s">
        <v>213</v>
      </c>
      <c r="C21" s="37">
        <v>1</v>
      </c>
      <c r="D21" s="38" t="s">
        <v>100</v>
      </c>
      <c r="E21" s="39"/>
      <c r="F21" s="39"/>
      <c r="G21" s="77"/>
      <c r="H21" s="95">
        <f t="shared" si="0"/>
        <v>0</v>
      </c>
    </row>
    <row r="22" spans="1:8" s="56" customFormat="1" ht="24">
      <c r="A22" s="42" t="s">
        <v>71</v>
      </c>
      <c r="B22" s="94" t="s">
        <v>214</v>
      </c>
      <c r="C22" s="37">
        <v>1</v>
      </c>
      <c r="D22" s="38" t="s">
        <v>100</v>
      </c>
      <c r="E22" s="39"/>
      <c r="F22" s="39"/>
      <c r="G22" s="77"/>
      <c r="H22" s="95">
        <f t="shared" si="0"/>
        <v>0</v>
      </c>
    </row>
    <row r="23" spans="1:8" s="56" customFormat="1" ht="24">
      <c r="A23" s="42" t="s">
        <v>73</v>
      </c>
      <c r="B23" s="94" t="s">
        <v>215</v>
      </c>
      <c r="C23" s="37">
        <v>1</v>
      </c>
      <c r="D23" s="38" t="s">
        <v>100</v>
      </c>
      <c r="E23" s="39"/>
      <c r="F23" s="39"/>
      <c r="G23" s="77"/>
      <c r="H23" s="95">
        <f t="shared" si="0"/>
        <v>0</v>
      </c>
    </row>
    <row r="24" spans="1:8" s="56" customFormat="1" ht="12">
      <c r="A24" s="42" t="s">
        <v>77</v>
      </c>
      <c r="B24" s="94" t="s">
        <v>216</v>
      </c>
      <c r="C24" s="37">
        <v>1</v>
      </c>
      <c r="D24" s="38" t="s">
        <v>100</v>
      </c>
      <c r="E24" s="39"/>
      <c r="F24" s="39"/>
      <c r="G24" s="77"/>
      <c r="H24" s="95">
        <f t="shared" si="0"/>
        <v>0</v>
      </c>
    </row>
    <row r="25" spans="1:8" s="56" customFormat="1" ht="12">
      <c r="A25" s="42" t="s">
        <v>217</v>
      </c>
      <c r="B25" s="94" t="s">
        <v>218</v>
      </c>
      <c r="C25" s="37">
        <v>1</v>
      </c>
      <c r="D25" s="38" t="s">
        <v>100</v>
      </c>
      <c r="E25" s="39"/>
      <c r="F25" s="39"/>
      <c r="G25" s="77"/>
      <c r="H25" s="95">
        <f t="shared" si="0"/>
        <v>0</v>
      </c>
    </row>
    <row r="26" spans="1:8" s="56" customFormat="1" ht="24">
      <c r="A26" s="42" t="s">
        <v>219</v>
      </c>
      <c r="B26" s="94" t="s">
        <v>220</v>
      </c>
      <c r="C26" s="37">
        <v>1</v>
      </c>
      <c r="D26" s="38" t="s">
        <v>100</v>
      </c>
      <c r="E26" s="39"/>
      <c r="F26" s="39"/>
      <c r="G26" s="77"/>
      <c r="H26" s="95">
        <f t="shared" si="0"/>
        <v>0</v>
      </c>
    </row>
    <row r="27" spans="1:8" s="56" customFormat="1" ht="12">
      <c r="A27" s="42" t="s">
        <v>221</v>
      </c>
      <c r="B27" s="94" t="s">
        <v>222</v>
      </c>
      <c r="C27" s="37">
        <v>1</v>
      </c>
      <c r="D27" s="38" t="s">
        <v>100</v>
      </c>
      <c r="E27" s="39"/>
      <c r="F27" s="39"/>
      <c r="G27" s="77"/>
      <c r="H27" s="95">
        <f t="shared" si="0"/>
        <v>0</v>
      </c>
    </row>
    <row r="28" spans="1:8" s="56" customFormat="1" ht="12">
      <c r="A28" s="42" t="s">
        <v>223</v>
      </c>
      <c r="B28" s="94" t="s">
        <v>224</v>
      </c>
      <c r="C28" s="37">
        <v>1</v>
      </c>
      <c r="D28" s="38" t="s">
        <v>100</v>
      </c>
      <c r="E28" s="39"/>
      <c r="F28" s="39"/>
      <c r="G28" s="77"/>
      <c r="H28" s="95">
        <f t="shared" si="0"/>
        <v>0</v>
      </c>
    </row>
    <row r="29" spans="1:8" s="56" customFormat="1" ht="12">
      <c r="A29" s="42" t="s">
        <v>225</v>
      </c>
      <c r="B29" s="94" t="s">
        <v>226</v>
      </c>
      <c r="C29" s="37">
        <v>1</v>
      </c>
      <c r="D29" s="38" t="s">
        <v>100</v>
      </c>
      <c r="E29" s="39"/>
      <c r="F29" s="39"/>
      <c r="G29" s="77"/>
      <c r="H29" s="95">
        <f t="shared" si="0"/>
        <v>0</v>
      </c>
    </row>
    <row r="30" spans="1:8" s="56" customFormat="1" ht="12">
      <c r="A30" s="42" t="s">
        <v>227</v>
      </c>
      <c r="B30" s="94" t="s">
        <v>228</v>
      </c>
      <c r="C30" s="37">
        <v>1</v>
      </c>
      <c r="D30" s="38" t="s">
        <v>100</v>
      </c>
      <c r="E30" s="39"/>
      <c r="F30" s="39"/>
      <c r="G30" s="77"/>
      <c r="H30" s="95">
        <f t="shared" si="0"/>
        <v>0</v>
      </c>
    </row>
    <row r="31" spans="1:8" s="56" customFormat="1" ht="12">
      <c r="A31" s="42" t="s">
        <v>229</v>
      </c>
      <c r="B31" s="94" t="s">
        <v>230</v>
      </c>
      <c r="C31" s="37">
        <v>1</v>
      </c>
      <c r="D31" s="38" t="s">
        <v>100</v>
      </c>
      <c r="E31" s="39"/>
      <c r="F31" s="39"/>
      <c r="G31" s="77"/>
      <c r="H31" s="95">
        <f t="shared" si="0"/>
        <v>0</v>
      </c>
    </row>
    <row r="32" spans="1:8" s="56" customFormat="1" ht="12">
      <c r="A32" s="42" t="s">
        <v>231</v>
      </c>
      <c r="B32" s="94" t="s">
        <v>232</v>
      </c>
      <c r="C32" s="37">
        <v>1</v>
      </c>
      <c r="D32" s="38" t="s">
        <v>100</v>
      </c>
      <c r="E32" s="39"/>
      <c r="F32" s="39"/>
      <c r="G32" s="77"/>
      <c r="H32" s="95">
        <f t="shared" si="0"/>
        <v>0</v>
      </c>
    </row>
    <row r="33" spans="1:8" s="56" customFormat="1" ht="12">
      <c r="A33" s="35" t="s">
        <v>233</v>
      </c>
      <c r="B33" s="98" t="s">
        <v>234</v>
      </c>
      <c r="C33" s="44">
        <v>1</v>
      </c>
      <c r="D33" s="45" t="s">
        <v>100</v>
      </c>
      <c r="E33" s="46"/>
      <c r="F33" s="46"/>
      <c r="G33" s="79"/>
      <c r="H33" s="95">
        <f t="shared" si="0"/>
        <v>0</v>
      </c>
    </row>
    <row r="34" spans="1:8" s="56" customFormat="1" ht="12">
      <c r="A34" s="42" t="s">
        <v>235</v>
      </c>
      <c r="B34" s="94" t="s">
        <v>236</v>
      </c>
      <c r="C34" s="37">
        <v>1</v>
      </c>
      <c r="D34" s="38" t="s">
        <v>100</v>
      </c>
      <c r="E34" s="39"/>
      <c r="F34" s="39"/>
      <c r="G34" s="77"/>
      <c r="H34" s="95">
        <f t="shared" si="0"/>
        <v>0</v>
      </c>
    </row>
    <row r="36" spans="1:8">
      <c r="B36" s="89" t="s">
        <v>107</v>
      </c>
    </row>
    <row r="37" spans="1:8" ht="18" customHeight="1">
      <c r="B37" s="229" t="s">
        <v>237</v>
      </c>
      <c r="C37" s="229"/>
      <c r="D37" s="229"/>
      <c r="E37" s="229"/>
      <c r="F37" s="229"/>
      <c r="G37" s="229"/>
      <c r="H37" s="229"/>
    </row>
    <row r="38" spans="1:8" ht="18" customHeight="1">
      <c r="B38" s="229" t="s">
        <v>238</v>
      </c>
      <c r="C38" s="229"/>
      <c r="D38" s="229"/>
      <c r="E38" s="229"/>
      <c r="F38" s="229"/>
      <c r="G38" s="229"/>
      <c r="H38" s="229"/>
    </row>
  </sheetData>
  <mergeCells count="4">
    <mergeCell ref="A8:F8"/>
    <mergeCell ref="A11:H11"/>
    <mergeCell ref="B37:H37"/>
    <mergeCell ref="B38:H38"/>
  </mergeCells>
  <pageMargins left="0.70000000000000007" right="0.70000000000000007" top="1.1437007874015752" bottom="1.1437007874015752" header="0.75000000000000011" footer="0.75000000000000011"/>
  <pageSetup paperSize="0" scale="73" fitToWidth="0" fitToHeight="0" orientation="landscape" horizontalDpi="0" verticalDpi="0" copies="0"/>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7"/>
  <sheetViews>
    <sheetView workbookViewId="0"/>
  </sheetViews>
  <sheetFormatPr defaultColWidth="8.75" defaultRowHeight="14.25"/>
  <cols>
    <col min="1" max="1" width="5.75" style="52" customWidth="1"/>
    <col min="2" max="2" width="79.25" style="48" customWidth="1"/>
    <col min="3" max="3" width="10.25" style="88" customWidth="1"/>
    <col min="4" max="4" width="7.625" style="52" customWidth="1"/>
    <col min="5" max="5" width="14.375" style="48" customWidth="1"/>
    <col min="6" max="6" width="17.25" style="48" customWidth="1"/>
    <col min="7" max="7" width="14.875" style="48" customWidth="1"/>
    <col min="8" max="8" width="12.375" style="48" customWidth="1"/>
    <col min="9" max="10" width="15.125" style="48" customWidth="1"/>
    <col min="11" max="1024" width="9.625" style="48" customWidth="1"/>
    <col min="1025" max="1025" width="8.75" customWidth="1"/>
  </cols>
  <sheetData>
    <row r="1" spans="1:8">
      <c r="B1" s="48" t="s">
        <v>3</v>
      </c>
      <c r="H1" s="48" t="s">
        <v>87</v>
      </c>
    </row>
    <row r="2" spans="1:8">
      <c r="B2" s="89" t="s">
        <v>88</v>
      </c>
      <c r="C2" s="90">
        <v>12</v>
      </c>
      <c r="E2" s="89" t="s">
        <v>89</v>
      </c>
      <c r="F2" s="89"/>
    </row>
    <row r="3" spans="1:8">
      <c r="B3" s="89"/>
      <c r="E3" s="89"/>
      <c r="F3" s="89"/>
    </row>
    <row r="4" spans="1:8">
      <c r="A4" s="56"/>
    </row>
    <row r="5" spans="1:8">
      <c r="A5" s="28"/>
      <c r="B5" s="26"/>
      <c r="C5" s="24"/>
      <c r="D5" s="25"/>
      <c r="E5" s="29" t="s">
        <v>18</v>
      </c>
      <c r="F5" s="126">
        <f>SUM(F8:F8)</f>
        <v>0</v>
      </c>
      <c r="G5" s="23"/>
      <c r="H5" s="23"/>
    </row>
    <row r="6" spans="1:8">
      <c r="A6" s="25"/>
      <c r="B6" s="26"/>
      <c r="C6" s="24"/>
      <c r="D6" s="25"/>
      <c r="E6" s="23"/>
      <c r="F6" s="23"/>
      <c r="G6" s="23"/>
      <c r="H6" s="23"/>
    </row>
    <row r="7" spans="1:8" s="56" customFormat="1" ht="24">
      <c r="A7" s="31" t="s">
        <v>90</v>
      </c>
      <c r="B7" s="31" t="s">
        <v>172</v>
      </c>
      <c r="C7" s="114" t="s">
        <v>110</v>
      </c>
      <c r="D7" s="31" t="s">
        <v>93</v>
      </c>
      <c r="E7" s="115" t="s">
        <v>173</v>
      </c>
      <c r="F7" s="31" t="s">
        <v>97</v>
      </c>
    </row>
    <row r="8" spans="1:8" s="56" customFormat="1" ht="12">
      <c r="A8" s="104" t="s">
        <v>15</v>
      </c>
      <c r="B8" s="93" t="s">
        <v>239</v>
      </c>
      <c r="C8" s="104">
        <v>120</v>
      </c>
      <c r="D8" s="137" t="s">
        <v>176</v>
      </c>
      <c r="E8" s="127">
        <f>SUM(H10:H12)</f>
        <v>0</v>
      </c>
      <c r="F8" s="127">
        <f>ROUND(C8,2)*ROUND(E8,2)</f>
        <v>0</v>
      </c>
    </row>
    <row r="9" spans="1:8" s="56" customFormat="1" ht="24">
      <c r="A9" s="92" t="s">
        <v>180</v>
      </c>
      <c r="B9" s="93" t="s">
        <v>181</v>
      </c>
      <c r="C9" s="91" t="s">
        <v>92</v>
      </c>
      <c r="D9" s="92"/>
      <c r="E9" s="92" t="s">
        <v>94</v>
      </c>
      <c r="F9" s="92" t="s">
        <v>95</v>
      </c>
      <c r="G9" s="92" t="s">
        <v>96</v>
      </c>
      <c r="H9" s="92" t="s">
        <v>182</v>
      </c>
    </row>
    <row r="10" spans="1:8" s="56" customFormat="1" ht="12">
      <c r="A10" s="42" t="s">
        <v>15</v>
      </c>
      <c r="B10" s="94" t="s">
        <v>240</v>
      </c>
      <c r="C10" s="37">
        <v>1</v>
      </c>
      <c r="D10" s="38" t="s">
        <v>100</v>
      </c>
      <c r="E10" s="39"/>
      <c r="F10" s="39"/>
      <c r="G10" s="128"/>
      <c r="H10" s="129">
        <f>ROUND(C10,2)*ROUND(G10,2)</f>
        <v>0</v>
      </c>
    </row>
    <row r="11" spans="1:8" s="56" customFormat="1" ht="12">
      <c r="A11" s="35" t="s">
        <v>57</v>
      </c>
      <c r="B11" s="98" t="s">
        <v>241</v>
      </c>
      <c r="C11" s="44">
        <v>1</v>
      </c>
      <c r="D11" s="45" t="s">
        <v>100</v>
      </c>
      <c r="E11" s="46"/>
      <c r="F11" s="46"/>
      <c r="G11" s="130"/>
      <c r="H11" s="131">
        <f>ROUND(C11,2)*ROUND(G11,2)</f>
        <v>0</v>
      </c>
    </row>
    <row r="12" spans="1:8" s="56" customFormat="1" ht="36">
      <c r="A12" s="42" t="s">
        <v>59</v>
      </c>
      <c r="B12" s="94" t="s">
        <v>242</v>
      </c>
      <c r="C12" s="37">
        <v>1</v>
      </c>
      <c r="D12" s="38" t="s">
        <v>100</v>
      </c>
      <c r="E12" s="39"/>
      <c r="F12" s="39"/>
      <c r="G12" s="128"/>
      <c r="H12" s="129">
        <f>ROUND(C12,2)*ROUND(G12,2)</f>
        <v>0</v>
      </c>
    </row>
    <row r="14" spans="1:8">
      <c r="B14" s="89" t="s">
        <v>107</v>
      </c>
    </row>
    <row r="15" spans="1:8" ht="14.25" customHeight="1">
      <c r="B15" s="229" t="s">
        <v>243</v>
      </c>
      <c r="C15" s="229"/>
      <c r="D15" s="229"/>
      <c r="E15" s="229"/>
      <c r="F15" s="229"/>
      <c r="G15" s="229"/>
      <c r="H15" s="229"/>
    </row>
    <row r="16" spans="1:8">
      <c r="B16" s="48" t="s">
        <v>244</v>
      </c>
      <c r="D16" s="138"/>
    </row>
    <row r="17" spans="2:4">
      <c r="B17" s="48" t="s">
        <v>164</v>
      </c>
      <c r="D17" s="138"/>
    </row>
  </sheetData>
  <mergeCells count="1">
    <mergeCell ref="B15:H15"/>
  </mergeCells>
  <pageMargins left="0.70000000000000007" right="0.70000000000000007" top="1.1437007874015752" bottom="1.1437007874015752" header="0.75000000000000011" footer="0.75000000000000011"/>
  <pageSetup paperSize="0" scale="74" fitToWidth="0" fitToHeight="0" orientation="landscape" horizontalDpi="0" verticalDpi="0" copies="0"/>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44"/>
  <sheetViews>
    <sheetView workbookViewId="0"/>
  </sheetViews>
  <sheetFormatPr defaultColWidth="8.75" defaultRowHeight="14.25"/>
  <cols>
    <col min="1" max="1" width="6.625" style="23" customWidth="1"/>
    <col min="2" max="2" width="57" style="23" customWidth="1"/>
    <col min="3" max="3" width="13.375" style="23" customWidth="1"/>
    <col min="4" max="7" width="9.625" style="23" customWidth="1"/>
    <col min="8" max="8" width="13.875" style="23" customWidth="1"/>
    <col min="9" max="1015" width="9.625" style="23" customWidth="1"/>
    <col min="1016" max="1016" width="8.25" style="23" customWidth="1"/>
    <col min="1017" max="1024" width="8.25" style="22" customWidth="1"/>
    <col min="1025" max="1025" width="8.75" customWidth="1"/>
  </cols>
  <sheetData>
    <row r="1" spans="1:8" ht="12.75" customHeight="1">
      <c r="A1" s="25"/>
      <c r="B1" s="23" t="s">
        <v>3</v>
      </c>
      <c r="C1" s="24"/>
      <c r="D1" s="25"/>
      <c r="H1" s="23" t="s">
        <v>87</v>
      </c>
    </row>
    <row r="2" spans="1:8" ht="15.75" customHeight="1">
      <c r="A2" s="25"/>
      <c r="B2" s="26" t="s">
        <v>88</v>
      </c>
      <c r="C2" s="27">
        <v>13</v>
      </c>
      <c r="D2" s="25"/>
      <c r="E2" s="236" t="s">
        <v>89</v>
      </c>
      <c r="F2" s="236"/>
    </row>
    <row r="3" spans="1:8" ht="12.75" customHeight="1">
      <c r="A3" s="25"/>
      <c r="B3" s="57"/>
      <c r="C3" s="24"/>
      <c r="D3" s="25"/>
      <c r="E3" s="26"/>
      <c r="F3" s="26"/>
    </row>
    <row r="4" spans="1:8" ht="11.25" customHeight="1">
      <c r="A4" s="28"/>
      <c r="C4" s="24"/>
      <c r="D4" s="25"/>
    </row>
    <row r="5" spans="1:8">
      <c r="A5" s="28"/>
      <c r="B5" s="26"/>
      <c r="C5" s="24"/>
      <c r="D5" s="25"/>
      <c r="E5" s="29" t="s">
        <v>18</v>
      </c>
      <c r="F5" s="126">
        <f>SUM(F9:F10)</f>
        <v>0</v>
      </c>
    </row>
    <row r="6" spans="1:8">
      <c r="A6" s="25"/>
      <c r="B6" s="26"/>
      <c r="C6" s="24"/>
      <c r="D6" s="25"/>
    </row>
    <row r="7" spans="1:8" s="28" customFormat="1" ht="48">
      <c r="A7" s="31" t="s">
        <v>90</v>
      </c>
      <c r="B7" s="31" t="s">
        <v>172</v>
      </c>
      <c r="C7" s="114" t="s">
        <v>110</v>
      </c>
      <c r="D7" s="31" t="s">
        <v>93</v>
      </c>
      <c r="E7" s="115" t="s">
        <v>173</v>
      </c>
      <c r="F7" s="31" t="s">
        <v>97</v>
      </c>
    </row>
    <row r="8" spans="1:8" s="28" customFormat="1" ht="12" customHeight="1">
      <c r="A8" s="230" t="s">
        <v>245</v>
      </c>
      <c r="B8" s="230"/>
      <c r="C8" s="230"/>
      <c r="D8" s="230"/>
      <c r="E8" s="230"/>
      <c r="F8" s="230"/>
    </row>
    <row r="9" spans="1:8" s="28" customFormat="1" ht="12">
      <c r="A9" s="42" t="s">
        <v>15</v>
      </c>
      <c r="B9" s="34" t="s">
        <v>246</v>
      </c>
      <c r="C9" s="139">
        <v>40</v>
      </c>
      <c r="D9" s="140" t="s">
        <v>176</v>
      </c>
      <c r="E9" s="141">
        <f>SUM(H14:H39)</f>
        <v>0</v>
      </c>
      <c r="F9" s="141">
        <f>ROUND(C9,2)*ROUND(E9,2)</f>
        <v>0</v>
      </c>
    </row>
    <row r="10" spans="1:8" s="28" customFormat="1" ht="12">
      <c r="A10" s="140" t="s">
        <v>57</v>
      </c>
      <c r="B10" s="34" t="s">
        <v>247</v>
      </c>
      <c r="C10" s="139">
        <v>40</v>
      </c>
      <c r="D10" s="140" t="s">
        <v>100</v>
      </c>
      <c r="E10" s="141">
        <f>SUM(H41:H41)</f>
        <v>0</v>
      </c>
      <c r="F10" s="141">
        <f>ROUND(C10,2)*ROUND(E10,2)</f>
        <v>0</v>
      </c>
    </row>
    <row r="11" spans="1:8" s="28" customFormat="1" ht="12" customHeight="1">
      <c r="A11" s="237" t="s">
        <v>179</v>
      </c>
      <c r="B11" s="237"/>
      <c r="C11" s="237"/>
      <c r="D11" s="237"/>
      <c r="E11" s="237"/>
      <c r="F11" s="237"/>
      <c r="G11" s="237"/>
      <c r="H11" s="237"/>
    </row>
    <row r="12" spans="1:8" s="28" customFormat="1" ht="48">
      <c r="A12" s="33" t="s">
        <v>180</v>
      </c>
      <c r="B12" s="33" t="s">
        <v>181</v>
      </c>
      <c r="C12" s="32" t="s">
        <v>92</v>
      </c>
      <c r="D12" s="33"/>
      <c r="E12" s="33" t="s">
        <v>94</v>
      </c>
      <c r="F12" s="33" t="s">
        <v>95</v>
      </c>
      <c r="G12" s="33" t="s">
        <v>96</v>
      </c>
      <c r="H12" s="33" t="s">
        <v>182</v>
      </c>
    </row>
    <row r="13" spans="1:8" s="28" customFormat="1" ht="12" customHeight="1">
      <c r="A13" s="42" t="s">
        <v>15</v>
      </c>
      <c r="B13" s="238" t="s">
        <v>248</v>
      </c>
      <c r="C13" s="238"/>
      <c r="D13" s="238"/>
      <c r="E13" s="238"/>
      <c r="F13" s="238"/>
      <c r="G13" s="238"/>
      <c r="H13" s="238"/>
    </row>
    <row r="14" spans="1:8" s="28" customFormat="1" ht="48">
      <c r="A14" s="42"/>
      <c r="B14" s="36" t="s">
        <v>249</v>
      </c>
      <c r="C14" s="37">
        <v>1</v>
      </c>
      <c r="D14" s="38" t="s">
        <v>100</v>
      </c>
      <c r="E14" s="39"/>
      <c r="F14" s="39"/>
      <c r="G14" s="142"/>
      <c r="H14" s="143">
        <f>ROUND(C14,2)*ROUND(G14,2)</f>
        <v>0</v>
      </c>
    </row>
    <row r="15" spans="1:8" s="28" customFormat="1" ht="24">
      <c r="A15" s="42"/>
      <c r="B15" s="36" t="s">
        <v>250</v>
      </c>
      <c r="C15" s="37">
        <v>1</v>
      </c>
      <c r="D15" s="38" t="s">
        <v>100</v>
      </c>
      <c r="E15" s="39"/>
      <c r="F15" s="39"/>
      <c r="G15" s="142"/>
      <c r="H15" s="143">
        <f>ROUND(C15,2)*ROUND(G15,2)</f>
        <v>0</v>
      </c>
    </row>
    <row r="16" spans="1:8" s="28" customFormat="1" ht="12">
      <c r="A16" s="42"/>
      <c r="B16" s="36" t="s">
        <v>251</v>
      </c>
      <c r="C16" s="37">
        <v>1</v>
      </c>
      <c r="D16" s="38" t="s">
        <v>100</v>
      </c>
      <c r="E16" s="39"/>
      <c r="F16" s="39"/>
      <c r="G16" s="142"/>
      <c r="H16" s="143">
        <f>ROUND(C16,2)*ROUND(G16,2)</f>
        <v>0</v>
      </c>
    </row>
    <row r="17" spans="1:8" s="28" customFormat="1" ht="36">
      <c r="A17" s="42" t="s">
        <v>57</v>
      </c>
      <c r="B17" s="36" t="s">
        <v>252</v>
      </c>
      <c r="C17" s="37">
        <v>1</v>
      </c>
      <c r="D17" s="38" t="s">
        <v>100</v>
      </c>
      <c r="E17" s="39"/>
      <c r="F17" s="39"/>
      <c r="G17" s="142"/>
      <c r="H17" s="143">
        <f>ROUND(C17,2)*ROUND(G17,2)</f>
        <v>0</v>
      </c>
    </row>
    <row r="18" spans="1:8" s="28" customFormat="1" ht="24">
      <c r="A18" s="42" t="s">
        <v>59</v>
      </c>
      <c r="B18" s="36" t="s">
        <v>253</v>
      </c>
      <c r="C18" s="37">
        <v>1</v>
      </c>
      <c r="D18" s="38" t="s">
        <v>100</v>
      </c>
      <c r="E18" s="39"/>
      <c r="F18" s="39"/>
      <c r="G18" s="142"/>
      <c r="H18" s="143">
        <f>ROUND(C18,2)*ROUND(G18,2)</f>
        <v>0</v>
      </c>
    </row>
    <row r="19" spans="1:8" s="28" customFormat="1" ht="24">
      <c r="A19" s="42" t="s">
        <v>61</v>
      </c>
      <c r="B19" s="36" t="s">
        <v>254</v>
      </c>
      <c r="C19" s="37"/>
      <c r="D19" s="38"/>
      <c r="E19" s="39"/>
      <c r="F19" s="39"/>
      <c r="G19" s="142"/>
      <c r="H19" s="143"/>
    </row>
    <row r="20" spans="1:8" s="28" customFormat="1" ht="24" customHeight="1">
      <c r="A20" s="42"/>
      <c r="B20" s="36" t="s">
        <v>255</v>
      </c>
      <c r="C20" s="37">
        <v>1</v>
      </c>
      <c r="D20" s="38" t="s">
        <v>100</v>
      </c>
      <c r="E20" s="39"/>
      <c r="F20" s="39"/>
      <c r="G20" s="142"/>
      <c r="H20" s="143">
        <f>ROUND(C20,2)*ROUND(G20,2)</f>
        <v>0</v>
      </c>
    </row>
    <row r="21" spans="1:8" s="28" customFormat="1" ht="12">
      <c r="A21" s="42"/>
      <c r="B21" s="36" t="s">
        <v>256</v>
      </c>
      <c r="C21" s="37">
        <v>1</v>
      </c>
      <c r="D21" s="38" t="s">
        <v>100</v>
      </c>
      <c r="E21" s="39"/>
      <c r="F21" s="39"/>
      <c r="G21" s="142"/>
      <c r="H21" s="143">
        <f>ROUND(C21,2)*ROUND(G21,2)</f>
        <v>0</v>
      </c>
    </row>
    <row r="22" spans="1:8" s="28" customFormat="1" ht="36">
      <c r="A22" s="42" t="s">
        <v>63</v>
      </c>
      <c r="B22" s="36" t="s">
        <v>257</v>
      </c>
      <c r="C22" s="37"/>
      <c r="D22" s="38"/>
      <c r="E22" s="39"/>
      <c r="F22" s="39"/>
      <c r="G22" s="142"/>
      <c r="H22" s="144"/>
    </row>
    <row r="23" spans="1:8" s="28" customFormat="1" ht="24">
      <c r="A23" s="42"/>
      <c r="B23" s="36" t="s">
        <v>258</v>
      </c>
      <c r="C23" s="37">
        <v>1</v>
      </c>
      <c r="D23" s="38" t="s">
        <v>100</v>
      </c>
      <c r="E23" s="39"/>
      <c r="F23" s="39"/>
      <c r="G23" s="142"/>
      <c r="H23" s="143">
        <f>ROUND(C23,2)*ROUND(G23,2)</f>
        <v>0</v>
      </c>
    </row>
    <row r="24" spans="1:8" s="28" customFormat="1" ht="12">
      <c r="A24" s="35"/>
      <c r="B24" s="43" t="s">
        <v>259</v>
      </c>
      <c r="C24" s="44">
        <v>1</v>
      </c>
      <c r="D24" s="45" t="s">
        <v>100</v>
      </c>
      <c r="E24" s="46"/>
      <c r="F24" s="46"/>
      <c r="G24" s="145"/>
      <c r="H24" s="143">
        <f>ROUND(C24,2)*ROUND(G24,2)</f>
        <v>0</v>
      </c>
    </row>
    <row r="25" spans="1:8" s="28" customFormat="1" ht="12" customHeight="1">
      <c r="A25" s="42" t="s">
        <v>65</v>
      </c>
      <c r="B25" s="238" t="s">
        <v>260</v>
      </c>
      <c r="C25" s="238"/>
      <c r="D25" s="238"/>
      <c r="E25" s="238"/>
      <c r="F25" s="238"/>
      <c r="G25" s="238"/>
      <c r="H25" s="238"/>
    </row>
    <row r="26" spans="1:8" s="28" customFormat="1" ht="36">
      <c r="A26" s="42"/>
      <c r="B26" s="36" t="s">
        <v>261</v>
      </c>
      <c r="C26" s="37">
        <v>1</v>
      </c>
      <c r="D26" s="38" t="s">
        <v>100</v>
      </c>
      <c r="E26" s="39"/>
      <c r="F26" s="39"/>
      <c r="G26" s="142"/>
      <c r="H26" s="143">
        <f t="shared" ref="H26:H34" si="0">ROUND(C26,2)*ROUND(G26,2)</f>
        <v>0</v>
      </c>
    </row>
    <row r="27" spans="1:8" s="28" customFormat="1" ht="12">
      <c r="A27" s="42"/>
      <c r="B27" s="36" t="s">
        <v>262</v>
      </c>
      <c r="C27" s="37">
        <v>1</v>
      </c>
      <c r="D27" s="38" t="s">
        <v>100</v>
      </c>
      <c r="E27" s="39"/>
      <c r="F27" s="39"/>
      <c r="G27" s="142"/>
      <c r="H27" s="143">
        <f t="shared" si="0"/>
        <v>0</v>
      </c>
    </row>
    <row r="28" spans="1:8" s="28" customFormat="1" ht="12">
      <c r="A28" s="42"/>
      <c r="B28" s="36" t="s">
        <v>263</v>
      </c>
      <c r="C28" s="37">
        <v>4</v>
      </c>
      <c r="D28" s="38" t="s">
        <v>100</v>
      </c>
      <c r="E28" s="39"/>
      <c r="F28" s="39"/>
      <c r="G28" s="142"/>
      <c r="H28" s="143">
        <f t="shared" si="0"/>
        <v>0</v>
      </c>
    </row>
    <row r="29" spans="1:8" s="28" customFormat="1" ht="24">
      <c r="A29" s="42"/>
      <c r="B29" s="36" t="s">
        <v>264</v>
      </c>
      <c r="C29" s="37">
        <v>1</v>
      </c>
      <c r="D29" s="38" t="s">
        <v>100</v>
      </c>
      <c r="E29" s="39"/>
      <c r="F29" s="39"/>
      <c r="G29" s="142"/>
      <c r="H29" s="143">
        <f t="shared" si="0"/>
        <v>0</v>
      </c>
    </row>
    <row r="30" spans="1:8">
      <c r="A30" s="42"/>
      <c r="B30" s="36" t="s">
        <v>265</v>
      </c>
      <c r="C30" s="37">
        <v>1</v>
      </c>
      <c r="D30" s="38" t="s">
        <v>100</v>
      </c>
      <c r="E30" s="39"/>
      <c r="F30" s="39"/>
      <c r="G30" s="142"/>
      <c r="H30" s="143">
        <f t="shared" si="0"/>
        <v>0</v>
      </c>
    </row>
    <row r="31" spans="1:8">
      <c r="A31" s="42"/>
      <c r="B31" s="36" t="s">
        <v>266</v>
      </c>
      <c r="C31" s="37">
        <v>1</v>
      </c>
      <c r="D31" s="38" t="s">
        <v>100</v>
      </c>
      <c r="E31" s="39"/>
      <c r="F31" s="39"/>
      <c r="G31" s="142"/>
      <c r="H31" s="143">
        <f t="shared" si="0"/>
        <v>0</v>
      </c>
    </row>
    <row r="32" spans="1:8">
      <c r="A32" s="42"/>
      <c r="B32" s="36" t="s">
        <v>267</v>
      </c>
      <c r="C32" s="37">
        <v>1</v>
      </c>
      <c r="D32" s="38" t="s">
        <v>100</v>
      </c>
      <c r="E32" s="39"/>
      <c r="F32" s="39"/>
      <c r="G32" s="142"/>
      <c r="H32" s="143">
        <f t="shared" si="0"/>
        <v>0</v>
      </c>
    </row>
    <row r="33" spans="1:8">
      <c r="A33" s="42"/>
      <c r="B33" s="36" t="s">
        <v>268</v>
      </c>
      <c r="C33" s="37">
        <v>1</v>
      </c>
      <c r="D33" s="38" t="s">
        <v>100</v>
      </c>
      <c r="E33" s="39"/>
      <c r="F33" s="39"/>
      <c r="G33" s="142"/>
      <c r="H33" s="143">
        <f t="shared" si="0"/>
        <v>0</v>
      </c>
    </row>
    <row r="34" spans="1:8">
      <c r="A34" s="35"/>
      <c r="B34" s="36" t="s">
        <v>269</v>
      </c>
      <c r="C34" s="44">
        <v>1</v>
      </c>
      <c r="D34" s="45" t="s">
        <v>100</v>
      </c>
      <c r="E34" s="46"/>
      <c r="F34" s="46"/>
      <c r="G34" s="145"/>
      <c r="H34" s="143">
        <f t="shared" si="0"/>
        <v>0</v>
      </c>
    </row>
    <row r="35" spans="1:8" ht="14.45" customHeight="1">
      <c r="A35" s="42" t="s">
        <v>67</v>
      </c>
      <c r="B35" s="238" t="s">
        <v>270</v>
      </c>
      <c r="C35" s="238"/>
      <c r="D35" s="238"/>
      <c r="E35" s="238"/>
      <c r="F35" s="238"/>
      <c r="G35" s="238"/>
      <c r="H35" s="238"/>
    </row>
    <row r="36" spans="1:8" ht="36">
      <c r="A36" s="42"/>
      <c r="B36" s="36" t="s">
        <v>271</v>
      </c>
      <c r="C36" s="37">
        <v>1</v>
      </c>
      <c r="D36" s="38" t="s">
        <v>100</v>
      </c>
      <c r="E36" s="39"/>
      <c r="F36" s="39"/>
      <c r="G36" s="142"/>
      <c r="H36" s="143">
        <f>ROUND(C36,2)*ROUND(G36,2)</f>
        <v>0</v>
      </c>
    </row>
    <row r="37" spans="1:8" ht="24">
      <c r="A37" s="42"/>
      <c r="B37" s="36" t="s">
        <v>272</v>
      </c>
      <c r="C37" s="37">
        <v>1</v>
      </c>
      <c r="D37" s="38" t="s">
        <v>100</v>
      </c>
      <c r="E37" s="39"/>
      <c r="F37" s="39"/>
      <c r="G37" s="142"/>
      <c r="H37" s="143">
        <f>ROUND(C37,2)*ROUND(G37,2)</f>
        <v>0</v>
      </c>
    </row>
    <row r="38" spans="1:8">
      <c r="A38" s="42"/>
      <c r="B38" s="36" t="s">
        <v>273</v>
      </c>
      <c r="C38" s="37">
        <v>1</v>
      </c>
      <c r="D38" s="38" t="s">
        <v>100</v>
      </c>
      <c r="E38" s="39"/>
      <c r="F38" s="39"/>
      <c r="G38" s="142"/>
      <c r="H38" s="144">
        <f>ROUND(C38,2)*ROUND(G38,2)</f>
        <v>0</v>
      </c>
    </row>
    <row r="39" spans="1:8">
      <c r="A39" s="35"/>
      <c r="B39" s="43" t="s">
        <v>274</v>
      </c>
      <c r="C39" s="44">
        <v>1</v>
      </c>
      <c r="D39" s="45" t="s">
        <v>100</v>
      </c>
      <c r="E39" s="46"/>
      <c r="F39" s="46"/>
      <c r="G39" s="145"/>
      <c r="H39" s="143">
        <f>ROUND(C39,2)*ROUND(G39,2)</f>
        <v>0</v>
      </c>
    </row>
    <row r="40" spans="1:8" ht="48">
      <c r="A40" s="64" t="s">
        <v>180</v>
      </c>
      <c r="B40" s="146" t="s">
        <v>187</v>
      </c>
      <c r="C40" s="122" t="s">
        <v>92</v>
      </c>
      <c r="D40" s="67"/>
      <c r="E40" s="123" t="s">
        <v>94</v>
      </c>
      <c r="F40" s="123" t="s">
        <v>95</v>
      </c>
      <c r="G40" s="147" t="s">
        <v>96</v>
      </c>
      <c r="H40" s="148" t="s">
        <v>182</v>
      </c>
    </row>
    <row r="41" spans="1:8" ht="36">
      <c r="A41" s="42" t="s">
        <v>69</v>
      </c>
      <c r="B41" s="36" t="s">
        <v>275</v>
      </c>
      <c r="C41" s="37">
        <v>1</v>
      </c>
      <c r="D41" s="38" t="s">
        <v>100</v>
      </c>
      <c r="E41" s="39"/>
      <c r="F41" s="39"/>
      <c r="G41" s="142"/>
      <c r="H41" s="143">
        <f>ROUND(C41,2)*ROUND(G41,2)</f>
        <v>0</v>
      </c>
    </row>
    <row r="42" spans="1:8">
      <c r="A42" s="25"/>
      <c r="C42" s="24"/>
      <c r="D42" s="25"/>
    </row>
    <row r="43" spans="1:8">
      <c r="A43" s="25"/>
      <c r="B43" s="26" t="s">
        <v>107</v>
      </c>
      <c r="C43" s="24"/>
      <c r="D43" s="25"/>
    </row>
    <row r="44" spans="1:8" ht="14.25" customHeight="1">
      <c r="A44" s="25"/>
      <c r="B44" s="227" t="s">
        <v>276</v>
      </c>
      <c r="C44" s="227"/>
      <c r="D44" s="227"/>
      <c r="E44" s="227"/>
      <c r="F44" s="227"/>
      <c r="G44" s="227"/>
      <c r="H44" s="227"/>
    </row>
  </sheetData>
  <mergeCells count="7">
    <mergeCell ref="B44:H44"/>
    <mergeCell ref="E2:F2"/>
    <mergeCell ref="A8:F8"/>
    <mergeCell ref="A11:H11"/>
    <mergeCell ref="B13:H13"/>
    <mergeCell ref="B25:H25"/>
    <mergeCell ref="B35:H35"/>
  </mergeCells>
  <pageMargins left="0.70000000000000007" right="0.70000000000000007" top="1.1437007874015752" bottom="1.1437007874015752" header="0.75000000000000011" footer="0.75000000000000011"/>
  <pageSetup paperSize="0" scale="93" fitToWidth="0" fitToHeight="0" orientation="landscape" horizontalDpi="0" verticalDpi="0" copies="0"/>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6"/>
  <sheetViews>
    <sheetView workbookViewId="0"/>
  </sheetViews>
  <sheetFormatPr defaultColWidth="8.75" defaultRowHeight="14.25"/>
  <cols>
    <col min="1" max="1" width="5.75" style="52" customWidth="1"/>
    <col min="2" max="2" width="79.25" style="48" customWidth="1"/>
    <col min="3" max="3" width="10.125" style="88" customWidth="1"/>
    <col min="4" max="4" width="7.625" style="52" customWidth="1"/>
    <col min="5" max="5" width="15.375" style="48" customWidth="1"/>
    <col min="6" max="6" width="15.5" style="48" customWidth="1"/>
    <col min="7" max="7" width="15.75" style="48" customWidth="1"/>
    <col min="8" max="8" width="15" style="48" customWidth="1"/>
    <col min="9" max="10" width="15.125" style="48" customWidth="1"/>
    <col min="11" max="1024" width="9.625" style="48" customWidth="1"/>
    <col min="1025" max="1025" width="8.75" customWidth="1"/>
  </cols>
  <sheetData>
    <row r="1" spans="1:8">
      <c r="B1" s="48" t="s">
        <v>3</v>
      </c>
      <c r="H1" s="48" t="s">
        <v>87</v>
      </c>
    </row>
    <row r="2" spans="1:8">
      <c r="B2" s="89" t="s">
        <v>88</v>
      </c>
      <c r="C2" s="90">
        <v>14</v>
      </c>
      <c r="E2" s="89" t="s">
        <v>89</v>
      </c>
      <c r="F2" s="89"/>
    </row>
    <row r="3" spans="1:8">
      <c r="B3" s="89"/>
      <c r="E3" s="89"/>
      <c r="F3" s="89"/>
    </row>
    <row r="4" spans="1:8">
      <c r="A4" s="56"/>
    </row>
    <row r="5" spans="1:8">
      <c r="A5" s="28"/>
      <c r="B5" s="26"/>
      <c r="C5" s="24"/>
      <c r="D5" s="25"/>
      <c r="E5" s="29" t="s">
        <v>18</v>
      </c>
      <c r="F5" s="30">
        <f>SUM(H9:H13)</f>
        <v>0</v>
      </c>
      <c r="G5" s="23"/>
      <c r="H5" s="23"/>
    </row>
    <row r="6" spans="1:8">
      <c r="A6" s="25"/>
      <c r="B6" s="26"/>
      <c r="C6" s="24"/>
      <c r="D6" s="25"/>
      <c r="E6" s="23"/>
      <c r="F6" s="23"/>
      <c r="G6" s="23"/>
      <c r="H6" s="23"/>
    </row>
    <row r="7" spans="1:8" s="56" customFormat="1" ht="24">
      <c r="A7" s="31" t="s">
        <v>90</v>
      </c>
      <c r="B7" s="31" t="s">
        <v>91</v>
      </c>
      <c r="C7" s="114" t="s">
        <v>110</v>
      </c>
      <c r="D7" s="31" t="s">
        <v>93</v>
      </c>
      <c r="E7" s="115" t="s">
        <v>94</v>
      </c>
      <c r="F7" s="31" t="s">
        <v>95</v>
      </c>
      <c r="G7" s="31" t="s">
        <v>111</v>
      </c>
      <c r="H7" s="31" t="s">
        <v>97</v>
      </c>
    </row>
    <row r="8" spans="1:8" s="56" customFormat="1" ht="12" customHeight="1">
      <c r="A8" s="230" t="s">
        <v>277</v>
      </c>
      <c r="B8" s="230"/>
      <c r="C8" s="230"/>
      <c r="D8" s="230"/>
      <c r="E8" s="230"/>
      <c r="F8" s="230"/>
      <c r="G8" s="230"/>
      <c r="H8" s="230"/>
    </row>
    <row r="9" spans="1:8" s="56" customFormat="1" ht="30" customHeight="1">
      <c r="A9" s="42" t="s">
        <v>15</v>
      </c>
      <c r="B9" s="94" t="s">
        <v>278</v>
      </c>
      <c r="C9" s="37">
        <v>15</v>
      </c>
      <c r="D9" s="38" t="s">
        <v>100</v>
      </c>
      <c r="E9" s="39"/>
      <c r="F9" s="39"/>
      <c r="G9" s="77"/>
      <c r="H9" s="95">
        <f>ROUND(C9,2)*ROUND(G9,2)</f>
        <v>0</v>
      </c>
    </row>
    <row r="10" spans="1:8" s="56" customFormat="1" ht="18" customHeight="1">
      <c r="A10" s="42" t="s">
        <v>57</v>
      </c>
      <c r="B10" s="94" t="s">
        <v>279</v>
      </c>
      <c r="C10" s="37">
        <v>10</v>
      </c>
      <c r="D10" s="38" t="s">
        <v>100</v>
      </c>
      <c r="E10" s="39"/>
      <c r="F10" s="39"/>
      <c r="G10" s="77"/>
      <c r="H10" s="95">
        <f>ROUND(C10,2)*ROUND(G10,2)</f>
        <v>0</v>
      </c>
    </row>
    <row r="11" spans="1:8" s="56" customFormat="1" ht="41.45" customHeight="1">
      <c r="A11" s="42" t="s">
        <v>59</v>
      </c>
      <c r="B11" s="94" t="s">
        <v>280</v>
      </c>
      <c r="C11" s="37">
        <v>5</v>
      </c>
      <c r="D11" s="38" t="s">
        <v>100</v>
      </c>
      <c r="E11" s="39"/>
      <c r="F11" s="39"/>
      <c r="G11" s="77"/>
      <c r="H11" s="95">
        <f>ROUND(C11,2)*ROUND(G11,2)</f>
        <v>0</v>
      </c>
    </row>
    <row r="12" spans="1:8" s="56" customFormat="1" ht="18" customHeight="1">
      <c r="A12" s="42" t="s">
        <v>61</v>
      </c>
      <c r="B12" s="94" t="s">
        <v>281</v>
      </c>
      <c r="C12" s="37">
        <v>10</v>
      </c>
      <c r="D12" s="38" t="s">
        <v>100</v>
      </c>
      <c r="E12" s="39"/>
      <c r="F12" s="39"/>
      <c r="G12" s="77"/>
      <c r="H12" s="95">
        <f>ROUND(C12,2)*ROUND(G12,2)</f>
        <v>0</v>
      </c>
    </row>
    <row r="13" spans="1:8" s="56" customFormat="1" ht="21" customHeight="1">
      <c r="A13" s="42" t="s">
        <v>63</v>
      </c>
      <c r="B13" s="94" t="s">
        <v>282</v>
      </c>
      <c r="C13" s="37">
        <v>100</v>
      </c>
      <c r="D13" s="38" t="s">
        <v>100</v>
      </c>
      <c r="E13" s="39"/>
      <c r="F13" s="39"/>
      <c r="G13" s="77"/>
      <c r="H13" s="95">
        <f>ROUND(C13,2)*ROUND(G13,2)</f>
        <v>0</v>
      </c>
    </row>
    <row r="15" spans="1:8">
      <c r="B15" s="89" t="s">
        <v>107</v>
      </c>
    </row>
    <row r="16" spans="1:8">
      <c r="B16" s="48" t="s">
        <v>120</v>
      </c>
    </row>
  </sheetData>
  <mergeCells count="1">
    <mergeCell ref="A8:H8"/>
  </mergeCells>
  <pageMargins left="0.70000000000000007" right="0.70000000000000007" top="1.1437007874015752" bottom="1.1437007874015752" header="0.75000000000000011" footer="0.75000000000000011"/>
  <pageSetup paperSize="0" scale="73" fitToWidth="0" fitToHeight="0" orientation="landscape" horizontalDpi="0" verticalDpi="0" copies="0"/>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31"/>
  <sheetViews>
    <sheetView workbookViewId="0"/>
  </sheetViews>
  <sheetFormatPr defaultColWidth="8.75" defaultRowHeight="14.25"/>
  <cols>
    <col min="1" max="1" width="5.75" style="52" customWidth="1"/>
    <col min="2" max="2" width="79.25" style="48" customWidth="1"/>
    <col min="3" max="3" width="10.25" style="84" customWidth="1"/>
    <col min="4" max="4" width="7.625" style="52" customWidth="1"/>
    <col min="5" max="5" width="17.25" style="48" customWidth="1"/>
    <col min="6" max="6" width="18.375" style="48" customWidth="1"/>
    <col min="7" max="7" width="15.5" style="48" customWidth="1"/>
    <col min="8" max="8" width="14.75" style="48" customWidth="1"/>
    <col min="9" max="10" width="15.125" style="48" customWidth="1"/>
    <col min="11" max="1024" width="9.625" style="48" customWidth="1"/>
    <col min="1025" max="1025" width="8.75" customWidth="1"/>
  </cols>
  <sheetData>
    <row r="1" spans="1:10" s="86" customFormat="1" ht="12">
      <c r="A1" s="52"/>
      <c r="B1" s="48" t="s">
        <v>3</v>
      </c>
      <c r="C1" s="84"/>
      <c r="D1" s="52"/>
      <c r="E1" s="48"/>
      <c r="F1" s="48"/>
      <c r="G1" s="48"/>
      <c r="H1" s="48" t="s">
        <v>87</v>
      </c>
      <c r="I1" s="48"/>
      <c r="J1" s="48"/>
    </row>
    <row r="2" spans="1:10" s="86" customFormat="1" ht="12">
      <c r="A2" s="52"/>
      <c r="B2" s="89" t="s">
        <v>88</v>
      </c>
      <c r="C2" s="90">
        <v>15</v>
      </c>
      <c r="D2" s="52"/>
      <c r="E2" s="89" t="s">
        <v>89</v>
      </c>
      <c r="F2" s="89"/>
      <c r="G2" s="48"/>
      <c r="H2" s="48"/>
      <c r="I2" s="48"/>
      <c r="J2" s="48"/>
    </row>
    <row r="3" spans="1:10" s="86" customFormat="1" ht="12">
      <c r="A3" s="52"/>
      <c r="B3" s="89"/>
      <c r="C3" s="84"/>
      <c r="D3" s="52"/>
      <c r="E3" s="89"/>
      <c r="F3" s="89"/>
      <c r="G3" s="48"/>
      <c r="H3" s="48"/>
      <c r="I3" s="48"/>
      <c r="J3" s="48"/>
    </row>
    <row r="4" spans="1:10" s="86" customFormat="1" ht="12">
      <c r="A4" s="56"/>
      <c r="B4" s="57"/>
      <c r="C4" s="84"/>
      <c r="D4" s="52"/>
      <c r="E4" s="48"/>
      <c r="F4" s="48"/>
      <c r="G4" s="48"/>
      <c r="H4" s="48"/>
      <c r="I4" s="48"/>
      <c r="J4" s="48"/>
    </row>
    <row r="5" spans="1:10" s="86" customFormat="1" ht="25.5" customHeight="1">
      <c r="A5" s="28"/>
      <c r="B5" s="57"/>
      <c r="C5" s="149"/>
      <c r="D5" s="25"/>
      <c r="E5" s="29" t="s">
        <v>18</v>
      </c>
      <c r="F5" s="126">
        <f>SUM(H9+H32+H64+H99)</f>
        <v>0</v>
      </c>
      <c r="G5" s="23"/>
      <c r="H5" s="23"/>
      <c r="I5" s="48"/>
      <c r="J5" s="48"/>
    </row>
    <row r="6" spans="1:10" s="86" customFormat="1" ht="12">
      <c r="A6" s="25"/>
      <c r="B6" s="26"/>
      <c r="C6" s="149"/>
      <c r="D6" s="25"/>
      <c r="E6" s="23"/>
      <c r="F6" s="23"/>
      <c r="G6" s="23"/>
      <c r="H6" s="23"/>
      <c r="I6" s="48"/>
      <c r="J6" s="48"/>
    </row>
    <row r="7" spans="1:10" s="56" customFormat="1" ht="24">
      <c r="A7" s="31" t="s">
        <v>90</v>
      </c>
      <c r="B7" s="31" t="s">
        <v>172</v>
      </c>
      <c r="C7" s="114" t="s">
        <v>110</v>
      </c>
      <c r="D7" s="150"/>
      <c r="E7" s="92" t="s">
        <v>94</v>
      </c>
      <c r="F7" s="92" t="s">
        <v>95</v>
      </c>
      <c r="G7" s="115" t="s">
        <v>173</v>
      </c>
      <c r="H7" s="31" t="s">
        <v>97</v>
      </c>
    </row>
    <row r="8" spans="1:10" s="56" customFormat="1" ht="24.6" customHeight="1">
      <c r="A8" s="241" t="s">
        <v>283</v>
      </c>
      <c r="B8" s="241"/>
      <c r="C8" s="151"/>
      <c r="D8" s="152"/>
      <c r="G8" s="153"/>
      <c r="H8" s="154"/>
    </row>
    <row r="9" spans="1:10" s="56" customFormat="1" ht="23.45" customHeight="1">
      <c r="A9" s="92" t="s">
        <v>15</v>
      </c>
      <c r="B9" s="93" t="s">
        <v>284</v>
      </c>
      <c r="C9" s="104">
        <v>450</v>
      </c>
      <c r="D9" s="155" t="s">
        <v>176</v>
      </c>
      <c r="E9" s="156"/>
      <c r="F9" s="156"/>
      <c r="G9" s="127"/>
      <c r="H9" s="127">
        <f>ROUND(C9,2)*ROUND(G9,2)</f>
        <v>0</v>
      </c>
    </row>
    <row r="10" spans="1:10" s="56" customFormat="1" ht="14.45" customHeight="1">
      <c r="A10" s="242" t="s">
        <v>179</v>
      </c>
      <c r="B10" s="242"/>
      <c r="C10" s="242"/>
      <c r="D10" s="242"/>
      <c r="E10" s="158"/>
      <c r="F10" s="158"/>
      <c r="G10" s="158"/>
      <c r="H10" s="158"/>
    </row>
    <row r="11" spans="1:10" s="56" customFormat="1" ht="12">
      <c r="A11" s="100" t="s">
        <v>180</v>
      </c>
      <c r="B11" s="159" t="s">
        <v>181</v>
      </c>
      <c r="C11" s="91" t="s">
        <v>92</v>
      </c>
      <c r="D11" s="92"/>
      <c r="G11" s="158"/>
      <c r="H11" s="158"/>
    </row>
    <row r="12" spans="1:10" s="56" customFormat="1" ht="12">
      <c r="A12" s="42" t="s">
        <v>15</v>
      </c>
      <c r="B12" s="160" t="s">
        <v>285</v>
      </c>
      <c r="C12" s="161">
        <v>1</v>
      </c>
      <c r="D12" s="42" t="s">
        <v>100</v>
      </c>
      <c r="E12" s="162"/>
      <c r="F12" s="162"/>
      <c r="G12" s="163"/>
      <c r="H12" s="85"/>
    </row>
    <row r="13" spans="1:10" s="56" customFormat="1" ht="36">
      <c r="A13" s="42" t="s">
        <v>57</v>
      </c>
      <c r="B13" s="160" t="s">
        <v>286</v>
      </c>
      <c r="C13" s="161">
        <v>1</v>
      </c>
      <c r="D13" s="42" t="s">
        <v>100</v>
      </c>
      <c r="E13" s="162"/>
      <c r="F13" s="162"/>
      <c r="G13" s="163"/>
      <c r="H13" s="85"/>
    </row>
    <row r="14" spans="1:10" s="56" customFormat="1" ht="12">
      <c r="A14" s="42" t="s">
        <v>59</v>
      </c>
      <c r="B14" s="160" t="s">
        <v>287</v>
      </c>
      <c r="C14" s="161">
        <v>2</v>
      </c>
      <c r="D14" s="42" t="s">
        <v>100</v>
      </c>
      <c r="E14" s="162"/>
      <c r="F14" s="162"/>
      <c r="G14" s="163"/>
      <c r="H14" s="85"/>
    </row>
    <row r="15" spans="1:10" s="56" customFormat="1" ht="12">
      <c r="A15" s="42" t="s">
        <v>61</v>
      </c>
      <c r="B15" s="160" t="s">
        <v>288</v>
      </c>
      <c r="C15" s="161">
        <v>1</v>
      </c>
      <c r="D15" s="42" t="s">
        <v>100</v>
      </c>
      <c r="E15" s="162"/>
      <c r="F15" s="162"/>
      <c r="G15" s="163"/>
      <c r="H15" s="85"/>
    </row>
    <row r="16" spans="1:10" s="56" customFormat="1" ht="12">
      <c r="A16" s="42" t="s">
        <v>63</v>
      </c>
      <c r="B16" s="160" t="s">
        <v>289</v>
      </c>
      <c r="C16" s="161">
        <v>1</v>
      </c>
      <c r="D16" s="42" t="s">
        <v>100</v>
      </c>
      <c r="E16" s="162"/>
      <c r="F16" s="162"/>
      <c r="G16" s="163"/>
      <c r="H16" s="85"/>
    </row>
    <row r="17" spans="1:8" s="56" customFormat="1" ht="12">
      <c r="A17" s="42" t="s">
        <v>65</v>
      </c>
      <c r="B17" s="160" t="s">
        <v>290</v>
      </c>
      <c r="C17" s="161">
        <v>1</v>
      </c>
      <c r="D17" s="42" t="s">
        <v>100</v>
      </c>
      <c r="E17" s="162"/>
      <c r="F17" s="162"/>
      <c r="G17" s="163"/>
      <c r="H17" s="85"/>
    </row>
    <row r="18" spans="1:8" s="56" customFormat="1" ht="12">
      <c r="A18" s="42" t="s">
        <v>67</v>
      </c>
      <c r="B18" s="160" t="s">
        <v>291</v>
      </c>
      <c r="C18" s="161">
        <v>4</v>
      </c>
      <c r="D18" s="42" t="s">
        <v>100</v>
      </c>
      <c r="E18" s="162"/>
      <c r="F18" s="162"/>
      <c r="G18" s="163"/>
      <c r="H18" s="85"/>
    </row>
    <row r="19" spans="1:8" s="86" customFormat="1" ht="12">
      <c r="A19" s="42" t="s">
        <v>69</v>
      </c>
      <c r="B19" s="160" t="s">
        <v>292</v>
      </c>
      <c r="C19" s="161">
        <v>1</v>
      </c>
      <c r="D19" s="42" t="s">
        <v>100</v>
      </c>
      <c r="E19" s="48"/>
      <c r="F19" s="48"/>
      <c r="G19" s="48"/>
      <c r="H19" s="85"/>
    </row>
    <row r="20" spans="1:8" s="86" customFormat="1" ht="12">
      <c r="A20" s="42" t="s">
        <v>71</v>
      </c>
      <c r="B20" s="160" t="s">
        <v>293</v>
      </c>
      <c r="C20" s="161">
        <v>1</v>
      </c>
      <c r="D20" s="42" t="s">
        <v>100</v>
      </c>
      <c r="E20" s="48"/>
      <c r="F20" s="48"/>
      <c r="G20" s="48"/>
      <c r="H20" s="85"/>
    </row>
    <row r="21" spans="1:8" s="86" customFormat="1" ht="12">
      <c r="A21" s="42" t="s">
        <v>73</v>
      </c>
      <c r="B21" s="160" t="s">
        <v>294</v>
      </c>
      <c r="C21" s="161">
        <v>1</v>
      </c>
      <c r="D21" s="42" t="s">
        <v>100</v>
      </c>
      <c r="E21" s="48"/>
      <c r="F21" s="48"/>
      <c r="G21" s="48"/>
      <c r="H21" s="85"/>
    </row>
    <row r="22" spans="1:8">
      <c r="A22" s="42" t="s">
        <v>77</v>
      </c>
      <c r="B22" s="160" t="s">
        <v>295</v>
      </c>
      <c r="C22" s="161">
        <v>1</v>
      </c>
      <c r="D22" s="42" t="s">
        <v>100</v>
      </c>
      <c r="H22" s="85"/>
    </row>
    <row r="23" spans="1:8">
      <c r="A23" s="42" t="s">
        <v>217</v>
      </c>
      <c r="B23" s="160" t="s">
        <v>296</v>
      </c>
      <c r="C23" s="161">
        <v>1</v>
      </c>
      <c r="D23" s="42" t="s">
        <v>100</v>
      </c>
      <c r="H23" s="85"/>
    </row>
    <row r="24" spans="1:8" ht="24">
      <c r="A24" s="42" t="s">
        <v>219</v>
      </c>
      <c r="B24" s="160" t="s">
        <v>297</v>
      </c>
      <c r="C24" s="161">
        <v>1</v>
      </c>
      <c r="D24" s="42" t="s">
        <v>100</v>
      </c>
      <c r="H24" s="85"/>
    </row>
    <row r="25" spans="1:8" ht="96">
      <c r="A25" s="42" t="s">
        <v>221</v>
      </c>
      <c r="B25" s="160" t="s">
        <v>298</v>
      </c>
      <c r="C25" s="161">
        <v>1</v>
      </c>
      <c r="D25" s="42" t="s">
        <v>100</v>
      </c>
      <c r="H25" s="85"/>
    </row>
    <row r="26" spans="1:8" ht="96">
      <c r="A26" s="42" t="s">
        <v>223</v>
      </c>
      <c r="B26" s="160" t="s">
        <v>299</v>
      </c>
      <c r="C26" s="161">
        <v>2</v>
      </c>
      <c r="D26" s="42" t="s">
        <v>100</v>
      </c>
      <c r="H26" s="85"/>
    </row>
    <row r="27" spans="1:8">
      <c r="A27" s="42" t="s">
        <v>225</v>
      </c>
      <c r="B27" s="160" t="s">
        <v>300</v>
      </c>
      <c r="C27" s="161">
        <v>10</v>
      </c>
      <c r="D27" s="42" t="s">
        <v>100</v>
      </c>
      <c r="H27" s="85"/>
    </row>
    <row r="28" spans="1:8">
      <c r="A28" s="42" t="s">
        <v>227</v>
      </c>
      <c r="B28" s="160" t="s">
        <v>301</v>
      </c>
      <c r="C28" s="161">
        <v>15</v>
      </c>
      <c r="D28" s="42" t="s">
        <v>100</v>
      </c>
      <c r="H28" s="85"/>
    </row>
    <row r="29" spans="1:8">
      <c r="A29" s="42" t="s">
        <v>229</v>
      </c>
      <c r="B29" s="160" t="s">
        <v>302</v>
      </c>
      <c r="C29" s="161">
        <v>25</v>
      </c>
      <c r="D29" s="42" t="s">
        <v>100</v>
      </c>
      <c r="H29" s="85"/>
    </row>
    <row r="30" spans="1:8">
      <c r="A30" s="42" t="s">
        <v>231</v>
      </c>
      <c r="B30" s="160" t="s">
        <v>303</v>
      </c>
      <c r="C30" s="161">
        <v>1</v>
      </c>
      <c r="D30" s="42" t="s">
        <v>100</v>
      </c>
      <c r="H30" s="85"/>
    </row>
    <row r="31" spans="1:8" ht="48" customHeight="1">
      <c r="A31" s="164"/>
      <c r="B31" s="239" t="s">
        <v>304</v>
      </c>
      <c r="C31" s="239"/>
      <c r="D31" s="239"/>
    </row>
    <row r="32" spans="1:8" ht="28.15" customHeight="1">
      <c r="A32" s="157">
        <v>2</v>
      </c>
      <c r="B32" s="93" t="s">
        <v>305</v>
      </c>
      <c r="C32" s="105">
        <v>450</v>
      </c>
      <c r="D32" s="155" t="s">
        <v>176</v>
      </c>
      <c r="E32" s="156"/>
      <c r="F32" s="156"/>
      <c r="G32" s="127"/>
      <c r="H32" s="127">
        <f>ROUND(C32,2)*ROUND(G32,2)</f>
        <v>0</v>
      </c>
    </row>
    <row r="33" spans="1:8" ht="14.45" customHeight="1">
      <c r="A33" s="242" t="s">
        <v>179</v>
      </c>
      <c r="B33" s="242"/>
      <c r="C33" s="242"/>
      <c r="D33" s="242"/>
      <c r="E33" s="158"/>
      <c r="F33" s="158"/>
      <c r="G33" s="158"/>
      <c r="H33" s="158"/>
    </row>
    <row r="34" spans="1:8">
      <c r="A34" s="100" t="s">
        <v>180</v>
      </c>
      <c r="B34" s="159" t="s">
        <v>187</v>
      </c>
      <c r="C34" s="91" t="s">
        <v>92</v>
      </c>
      <c r="D34" s="92"/>
      <c r="E34" s="158"/>
      <c r="F34" s="158"/>
      <c r="G34" s="158"/>
      <c r="H34" s="158"/>
    </row>
    <row r="35" spans="1:8">
      <c r="A35" s="42" t="s">
        <v>15</v>
      </c>
      <c r="B35" s="165" t="s">
        <v>285</v>
      </c>
      <c r="C35" s="166">
        <v>1</v>
      </c>
      <c r="D35" s="42" t="s">
        <v>100</v>
      </c>
      <c r="E35" s="162"/>
      <c r="F35" s="162"/>
      <c r="G35" s="163"/>
      <c r="H35" s="85"/>
    </row>
    <row r="36" spans="1:8" ht="36">
      <c r="A36" s="42" t="s">
        <v>57</v>
      </c>
      <c r="B36" s="160" t="s">
        <v>306</v>
      </c>
      <c r="C36" s="161">
        <v>1</v>
      </c>
      <c r="D36" s="42" t="s">
        <v>100</v>
      </c>
      <c r="E36" s="162"/>
      <c r="F36" s="162"/>
      <c r="G36" s="163"/>
      <c r="H36" s="85"/>
    </row>
    <row r="37" spans="1:8" ht="36">
      <c r="A37" s="42" t="s">
        <v>59</v>
      </c>
      <c r="B37" s="160" t="s">
        <v>286</v>
      </c>
      <c r="C37" s="161">
        <v>1</v>
      </c>
      <c r="D37" s="42" t="s">
        <v>100</v>
      </c>
      <c r="E37" s="162"/>
      <c r="F37" s="162"/>
      <c r="G37" s="163"/>
      <c r="H37" s="85"/>
    </row>
    <row r="38" spans="1:8">
      <c r="A38" s="42" t="s">
        <v>61</v>
      </c>
      <c r="B38" s="165" t="s">
        <v>287</v>
      </c>
      <c r="C38" s="166">
        <v>1</v>
      </c>
      <c r="D38" s="42" t="s">
        <v>100</v>
      </c>
      <c r="E38" s="162"/>
      <c r="F38" s="162"/>
      <c r="G38" s="163"/>
      <c r="H38" s="85"/>
    </row>
    <row r="39" spans="1:8">
      <c r="A39" s="42" t="s">
        <v>63</v>
      </c>
      <c r="B39" s="165" t="s">
        <v>307</v>
      </c>
      <c r="C39" s="166">
        <v>1</v>
      </c>
      <c r="D39" s="42" t="s">
        <v>100</v>
      </c>
      <c r="E39" s="162"/>
      <c r="F39" s="162"/>
      <c r="G39" s="163"/>
      <c r="H39" s="85"/>
    </row>
    <row r="40" spans="1:8">
      <c r="A40" s="42" t="s">
        <v>65</v>
      </c>
      <c r="B40" s="165" t="s">
        <v>308</v>
      </c>
      <c r="C40" s="166">
        <v>1</v>
      </c>
      <c r="D40" s="42" t="s">
        <v>100</v>
      </c>
      <c r="E40" s="162"/>
      <c r="F40" s="162"/>
      <c r="G40" s="163"/>
      <c r="H40" s="85"/>
    </row>
    <row r="41" spans="1:8">
      <c r="A41" s="42" t="s">
        <v>67</v>
      </c>
      <c r="B41" s="165" t="s">
        <v>309</v>
      </c>
      <c r="C41" s="166">
        <v>1</v>
      </c>
      <c r="D41" s="42" t="s">
        <v>100</v>
      </c>
      <c r="E41" s="162"/>
      <c r="F41" s="162"/>
      <c r="G41" s="163"/>
      <c r="H41" s="85"/>
    </row>
    <row r="42" spans="1:8">
      <c r="A42" s="42" t="s">
        <v>69</v>
      </c>
      <c r="B42" s="165" t="s">
        <v>310</v>
      </c>
      <c r="C42" s="166">
        <v>1</v>
      </c>
      <c r="D42" s="42" t="s">
        <v>100</v>
      </c>
      <c r="H42" s="85"/>
    </row>
    <row r="43" spans="1:8">
      <c r="A43" s="42" t="s">
        <v>71</v>
      </c>
      <c r="B43" s="165" t="s">
        <v>311</v>
      </c>
      <c r="C43" s="166">
        <v>1</v>
      </c>
      <c r="D43" s="42" t="s">
        <v>100</v>
      </c>
      <c r="H43" s="85"/>
    </row>
    <row r="44" spans="1:8">
      <c r="A44" s="42" t="s">
        <v>73</v>
      </c>
      <c r="B44" s="165" t="s">
        <v>288</v>
      </c>
      <c r="C44" s="166">
        <v>2</v>
      </c>
      <c r="D44" s="42" t="s">
        <v>100</v>
      </c>
      <c r="H44" s="85"/>
    </row>
    <row r="45" spans="1:8">
      <c r="A45" s="42" t="s">
        <v>77</v>
      </c>
      <c r="B45" s="165" t="s">
        <v>312</v>
      </c>
      <c r="C45" s="166">
        <v>1</v>
      </c>
      <c r="D45" s="42" t="s">
        <v>100</v>
      </c>
      <c r="H45" s="85"/>
    </row>
    <row r="46" spans="1:8">
      <c r="A46" s="42" t="s">
        <v>217</v>
      </c>
      <c r="B46" s="165" t="s">
        <v>313</v>
      </c>
      <c r="C46" s="166">
        <v>2</v>
      </c>
      <c r="D46" s="42" t="s">
        <v>100</v>
      </c>
      <c r="H46" s="85"/>
    </row>
    <row r="47" spans="1:8">
      <c r="A47" s="42" t="s">
        <v>219</v>
      </c>
      <c r="B47" s="165" t="s">
        <v>294</v>
      </c>
      <c r="C47" s="166">
        <v>1</v>
      </c>
      <c r="D47" s="42" t="s">
        <v>100</v>
      </c>
      <c r="H47" s="85"/>
    </row>
    <row r="48" spans="1:8">
      <c r="A48" s="42" t="s">
        <v>221</v>
      </c>
      <c r="B48" s="165" t="s">
        <v>314</v>
      </c>
      <c r="C48" s="166">
        <v>2</v>
      </c>
      <c r="D48" s="42" t="s">
        <v>100</v>
      </c>
      <c r="H48" s="85"/>
    </row>
    <row r="49" spans="1:8">
      <c r="A49" s="42" t="s">
        <v>223</v>
      </c>
      <c r="B49" s="165" t="s">
        <v>303</v>
      </c>
      <c r="C49" s="166">
        <v>1</v>
      </c>
      <c r="D49" s="42" t="s">
        <v>100</v>
      </c>
      <c r="H49" s="85"/>
    </row>
    <row r="50" spans="1:8">
      <c r="A50" s="42" t="s">
        <v>225</v>
      </c>
      <c r="B50" s="165" t="s">
        <v>315</v>
      </c>
      <c r="C50" s="166">
        <v>2</v>
      </c>
      <c r="D50" s="42" t="s">
        <v>100</v>
      </c>
      <c r="H50" s="85"/>
    </row>
    <row r="51" spans="1:8" ht="39.75" customHeight="1">
      <c r="A51" s="42" t="s">
        <v>227</v>
      </c>
      <c r="B51" s="165" t="s">
        <v>316</v>
      </c>
      <c r="C51" s="166">
        <v>1</v>
      </c>
      <c r="D51" s="42" t="s">
        <v>100</v>
      </c>
      <c r="H51" s="85"/>
    </row>
    <row r="52" spans="1:8">
      <c r="A52" s="42" t="s">
        <v>229</v>
      </c>
      <c r="B52" s="165" t="s">
        <v>317</v>
      </c>
      <c r="C52" s="166">
        <v>1</v>
      </c>
      <c r="D52" s="42" t="s">
        <v>100</v>
      </c>
      <c r="H52" s="85"/>
    </row>
    <row r="53" spans="1:8">
      <c r="A53" s="42" t="s">
        <v>231</v>
      </c>
      <c r="B53" s="165" t="s">
        <v>318</v>
      </c>
      <c r="C53" s="166">
        <v>1</v>
      </c>
      <c r="D53" s="42" t="s">
        <v>100</v>
      </c>
      <c r="H53" s="85"/>
    </row>
    <row r="54" spans="1:8">
      <c r="A54" s="42" t="s">
        <v>233</v>
      </c>
      <c r="B54" s="165" t="s">
        <v>319</v>
      </c>
      <c r="C54" s="166">
        <v>1</v>
      </c>
      <c r="D54" s="42" t="s">
        <v>100</v>
      </c>
      <c r="H54" s="85"/>
    </row>
    <row r="55" spans="1:8">
      <c r="A55" s="42" t="s">
        <v>235</v>
      </c>
      <c r="B55" s="165" t="s">
        <v>320</v>
      </c>
      <c r="C55" s="166">
        <v>1</v>
      </c>
      <c r="D55" s="42" t="s">
        <v>100</v>
      </c>
      <c r="H55" s="85"/>
    </row>
    <row r="56" spans="1:8">
      <c r="A56" s="42" t="s">
        <v>321</v>
      </c>
      <c r="B56" s="165" t="s">
        <v>296</v>
      </c>
      <c r="C56" s="166">
        <v>1</v>
      </c>
      <c r="D56" s="42" t="s">
        <v>100</v>
      </c>
      <c r="H56" s="85"/>
    </row>
    <row r="57" spans="1:8">
      <c r="A57" s="42" t="s">
        <v>322</v>
      </c>
      <c r="B57" s="165" t="s">
        <v>323</v>
      </c>
      <c r="C57" s="166">
        <v>1</v>
      </c>
      <c r="D57" s="42" t="s">
        <v>100</v>
      </c>
      <c r="H57" s="85"/>
    </row>
    <row r="58" spans="1:8" ht="96">
      <c r="A58" s="42" t="s">
        <v>324</v>
      </c>
      <c r="B58" s="165" t="s">
        <v>325</v>
      </c>
      <c r="C58" s="166">
        <v>1</v>
      </c>
      <c r="D58" s="42" t="s">
        <v>100</v>
      </c>
      <c r="H58" s="85"/>
    </row>
    <row r="59" spans="1:8" ht="96">
      <c r="A59" s="42" t="s">
        <v>326</v>
      </c>
      <c r="B59" s="165" t="s">
        <v>327</v>
      </c>
      <c r="C59" s="166">
        <v>2</v>
      </c>
      <c r="D59" s="42" t="s">
        <v>100</v>
      </c>
      <c r="H59" s="85"/>
    </row>
    <row r="60" spans="1:8">
      <c r="A60" s="42" t="s">
        <v>328</v>
      </c>
      <c r="B60" s="165" t="s">
        <v>301</v>
      </c>
      <c r="C60" s="166">
        <v>15</v>
      </c>
      <c r="D60" s="42" t="s">
        <v>100</v>
      </c>
      <c r="H60" s="85"/>
    </row>
    <row r="61" spans="1:8">
      <c r="A61" s="42" t="s">
        <v>329</v>
      </c>
      <c r="B61" s="165" t="s">
        <v>330</v>
      </c>
      <c r="C61" s="166">
        <v>1</v>
      </c>
      <c r="D61" s="42" t="s">
        <v>100</v>
      </c>
      <c r="H61" s="85"/>
    </row>
    <row r="62" spans="1:8">
      <c r="A62" s="42" t="s">
        <v>331</v>
      </c>
      <c r="B62" s="165" t="s">
        <v>332</v>
      </c>
      <c r="C62" s="166">
        <v>1</v>
      </c>
      <c r="D62" s="42" t="s">
        <v>100</v>
      </c>
      <c r="H62" s="85"/>
    </row>
    <row r="63" spans="1:8" ht="48" customHeight="1">
      <c r="B63" s="239" t="s">
        <v>333</v>
      </c>
      <c r="C63" s="239"/>
      <c r="D63" s="239"/>
    </row>
    <row r="64" spans="1:8" ht="41.45" customHeight="1">
      <c r="A64" s="157">
        <v>3</v>
      </c>
      <c r="B64" s="93" t="s">
        <v>334</v>
      </c>
      <c r="C64" s="105">
        <v>450</v>
      </c>
      <c r="D64" s="155" t="s">
        <v>176</v>
      </c>
      <c r="E64" s="156"/>
      <c r="F64" s="156"/>
      <c r="G64" s="127"/>
      <c r="H64" s="127">
        <f>ROUND(C64,2)*ROUND(G64,2)</f>
        <v>0</v>
      </c>
    </row>
    <row r="65" spans="1:8" ht="14.45" customHeight="1">
      <c r="A65" s="242" t="s">
        <v>179</v>
      </c>
      <c r="B65" s="242"/>
      <c r="C65" s="242"/>
      <c r="D65" s="242"/>
      <c r="E65" s="158"/>
      <c r="F65" s="158"/>
      <c r="G65" s="158"/>
      <c r="H65" s="158"/>
    </row>
    <row r="66" spans="1:8">
      <c r="A66" s="100" t="s">
        <v>180</v>
      </c>
      <c r="B66" s="159" t="s">
        <v>191</v>
      </c>
      <c r="C66" s="91" t="s">
        <v>92</v>
      </c>
      <c r="D66" s="92"/>
      <c r="E66" s="158"/>
      <c r="F66" s="158"/>
      <c r="G66" s="158"/>
      <c r="H66" s="158"/>
    </row>
    <row r="67" spans="1:8">
      <c r="A67" s="167" t="s">
        <v>15</v>
      </c>
      <c r="B67" s="160" t="s">
        <v>285</v>
      </c>
      <c r="C67" s="161">
        <v>1</v>
      </c>
      <c r="D67" s="42" t="s">
        <v>100</v>
      </c>
      <c r="E67" s="162"/>
      <c r="F67" s="162"/>
      <c r="G67" s="163"/>
      <c r="H67" s="85"/>
    </row>
    <row r="68" spans="1:8" ht="36">
      <c r="A68" s="167" t="s">
        <v>57</v>
      </c>
      <c r="B68" s="160" t="s">
        <v>335</v>
      </c>
      <c r="C68" s="161">
        <v>1</v>
      </c>
      <c r="D68" s="42" t="s">
        <v>100</v>
      </c>
      <c r="E68" s="162"/>
      <c r="F68" s="162"/>
      <c r="G68" s="163"/>
      <c r="H68" s="85"/>
    </row>
    <row r="69" spans="1:8" ht="96">
      <c r="A69" s="167" t="s">
        <v>59</v>
      </c>
      <c r="B69" s="160" t="s">
        <v>336</v>
      </c>
      <c r="C69" s="161">
        <v>3</v>
      </c>
      <c r="D69" s="42" t="s">
        <v>100</v>
      </c>
      <c r="E69" s="162"/>
      <c r="F69" s="162"/>
      <c r="G69" s="163"/>
      <c r="H69" s="85"/>
    </row>
    <row r="70" spans="1:8">
      <c r="A70" s="167" t="s">
        <v>61</v>
      </c>
      <c r="B70" s="160" t="s">
        <v>319</v>
      </c>
      <c r="C70" s="161">
        <v>1</v>
      </c>
      <c r="D70" s="42" t="s">
        <v>100</v>
      </c>
      <c r="E70" s="162"/>
      <c r="F70" s="162"/>
      <c r="G70" s="163"/>
      <c r="H70" s="85"/>
    </row>
    <row r="71" spans="1:8">
      <c r="A71" s="167" t="s">
        <v>63</v>
      </c>
      <c r="B71" s="160" t="s">
        <v>313</v>
      </c>
      <c r="C71" s="161">
        <v>2</v>
      </c>
      <c r="D71" s="42" t="s">
        <v>100</v>
      </c>
      <c r="E71" s="162"/>
      <c r="F71" s="162"/>
      <c r="G71" s="163"/>
      <c r="H71" s="85"/>
    </row>
    <row r="72" spans="1:8">
      <c r="A72" s="167" t="s">
        <v>65</v>
      </c>
      <c r="B72" s="160" t="s">
        <v>294</v>
      </c>
      <c r="C72" s="161">
        <v>1</v>
      </c>
      <c r="D72" s="42" t="s">
        <v>100</v>
      </c>
      <c r="E72" s="162"/>
      <c r="F72" s="162"/>
      <c r="G72" s="163"/>
      <c r="H72" s="85"/>
    </row>
    <row r="73" spans="1:8">
      <c r="A73" s="167" t="s">
        <v>67</v>
      </c>
      <c r="B73" s="160" t="s">
        <v>337</v>
      </c>
      <c r="C73" s="161">
        <v>1</v>
      </c>
      <c r="D73" s="42" t="s">
        <v>100</v>
      </c>
      <c r="E73" s="162"/>
      <c r="F73" s="162"/>
      <c r="G73" s="163"/>
      <c r="H73" s="85"/>
    </row>
    <row r="74" spans="1:8">
      <c r="A74" s="167" t="s">
        <v>69</v>
      </c>
      <c r="B74" s="160" t="s">
        <v>338</v>
      </c>
      <c r="C74" s="161">
        <v>6</v>
      </c>
      <c r="D74" s="42" t="s">
        <v>100</v>
      </c>
      <c r="H74" s="85"/>
    </row>
    <row r="75" spans="1:8">
      <c r="A75" s="167" t="s">
        <v>71</v>
      </c>
      <c r="B75" s="160" t="s">
        <v>339</v>
      </c>
      <c r="C75" s="161">
        <v>1</v>
      </c>
      <c r="D75" s="42" t="s">
        <v>100</v>
      </c>
      <c r="H75" s="85"/>
    </row>
    <row r="76" spans="1:8">
      <c r="A76" s="167" t="s">
        <v>73</v>
      </c>
      <c r="B76" s="160" t="s">
        <v>340</v>
      </c>
      <c r="C76" s="161">
        <v>1</v>
      </c>
      <c r="D76" s="42" t="s">
        <v>100</v>
      </c>
      <c r="H76" s="85"/>
    </row>
    <row r="77" spans="1:8">
      <c r="A77" s="167" t="s">
        <v>77</v>
      </c>
      <c r="B77" s="160" t="s">
        <v>289</v>
      </c>
      <c r="C77" s="161">
        <v>1</v>
      </c>
      <c r="D77" s="42" t="s">
        <v>100</v>
      </c>
      <c r="H77" s="85"/>
    </row>
    <row r="78" spans="1:8">
      <c r="A78" s="167" t="s">
        <v>217</v>
      </c>
      <c r="B78" s="160" t="s">
        <v>341</v>
      </c>
      <c r="C78" s="161">
        <v>1</v>
      </c>
      <c r="D78" s="42" t="s">
        <v>100</v>
      </c>
      <c r="H78" s="85"/>
    </row>
    <row r="79" spans="1:8">
      <c r="A79" s="167" t="s">
        <v>219</v>
      </c>
      <c r="B79" s="160" t="s">
        <v>342</v>
      </c>
      <c r="C79" s="161">
        <v>1</v>
      </c>
      <c r="D79" s="42" t="s">
        <v>100</v>
      </c>
      <c r="H79" s="85"/>
    </row>
    <row r="80" spans="1:8">
      <c r="A80" s="167" t="s">
        <v>221</v>
      </c>
      <c r="B80" s="160" t="s">
        <v>343</v>
      </c>
      <c r="C80" s="161">
        <v>1</v>
      </c>
      <c r="D80" s="42" t="s">
        <v>100</v>
      </c>
      <c r="H80" s="85"/>
    </row>
    <row r="81" spans="1:8">
      <c r="A81" s="167" t="s">
        <v>223</v>
      </c>
      <c r="B81" s="160" t="s">
        <v>287</v>
      </c>
      <c r="C81" s="161">
        <v>2</v>
      </c>
      <c r="D81" s="42" t="s">
        <v>100</v>
      </c>
      <c r="H81" s="85"/>
    </row>
    <row r="82" spans="1:8">
      <c r="A82" s="167" t="s">
        <v>225</v>
      </c>
      <c r="B82" s="160" t="s">
        <v>307</v>
      </c>
      <c r="C82" s="161">
        <v>2</v>
      </c>
      <c r="D82" s="42" t="s">
        <v>100</v>
      </c>
      <c r="H82" s="85"/>
    </row>
    <row r="83" spans="1:8">
      <c r="A83" s="167" t="s">
        <v>227</v>
      </c>
      <c r="B83" s="160" t="s">
        <v>323</v>
      </c>
      <c r="C83" s="161">
        <v>1</v>
      </c>
      <c r="D83" s="42" t="s">
        <v>100</v>
      </c>
      <c r="H83" s="85"/>
    </row>
    <row r="84" spans="1:8">
      <c r="A84" s="167" t="s">
        <v>229</v>
      </c>
      <c r="B84" s="160" t="s">
        <v>344</v>
      </c>
      <c r="C84" s="161">
        <v>1</v>
      </c>
      <c r="D84" s="42" t="s">
        <v>100</v>
      </c>
      <c r="H84" s="85"/>
    </row>
    <row r="85" spans="1:8">
      <c r="A85" s="167" t="s">
        <v>231</v>
      </c>
      <c r="B85" s="160" t="s">
        <v>296</v>
      </c>
      <c r="C85" s="161">
        <v>1</v>
      </c>
      <c r="D85" s="42" t="s">
        <v>100</v>
      </c>
      <c r="H85" s="85"/>
    </row>
    <row r="86" spans="1:8">
      <c r="A86" s="167" t="s">
        <v>233</v>
      </c>
      <c r="B86" s="160" t="s">
        <v>303</v>
      </c>
      <c r="C86" s="161">
        <v>1</v>
      </c>
      <c r="D86" s="42" t="s">
        <v>100</v>
      </c>
      <c r="H86" s="85"/>
    </row>
    <row r="87" spans="1:8" ht="36">
      <c r="A87" s="167" t="s">
        <v>235</v>
      </c>
      <c r="B87" s="160" t="s">
        <v>345</v>
      </c>
      <c r="C87" s="161">
        <v>1</v>
      </c>
      <c r="D87" s="42" t="s">
        <v>100</v>
      </c>
      <c r="H87" s="85"/>
    </row>
    <row r="88" spans="1:8">
      <c r="A88" s="167" t="s">
        <v>321</v>
      </c>
      <c r="B88" s="160" t="s">
        <v>315</v>
      </c>
      <c r="C88" s="161">
        <v>2</v>
      </c>
      <c r="D88" s="42" t="s">
        <v>100</v>
      </c>
      <c r="H88" s="85"/>
    </row>
    <row r="89" spans="1:8">
      <c r="A89" s="167" t="s">
        <v>322</v>
      </c>
      <c r="B89" s="160" t="s">
        <v>346</v>
      </c>
      <c r="C89" s="161">
        <v>3</v>
      </c>
      <c r="D89" s="42" t="s">
        <v>100</v>
      </c>
      <c r="H89" s="85"/>
    </row>
    <row r="90" spans="1:8">
      <c r="A90" s="167" t="s">
        <v>324</v>
      </c>
      <c r="B90" s="160" t="s">
        <v>347</v>
      </c>
      <c r="C90" s="161">
        <v>1</v>
      </c>
      <c r="D90" s="42" t="s">
        <v>100</v>
      </c>
      <c r="H90" s="85"/>
    </row>
    <row r="91" spans="1:8">
      <c r="A91" s="167" t="s">
        <v>326</v>
      </c>
      <c r="B91" s="160" t="s">
        <v>348</v>
      </c>
      <c r="C91" s="161">
        <v>20</v>
      </c>
      <c r="D91" s="42" t="s">
        <v>100</v>
      </c>
      <c r="H91" s="85"/>
    </row>
    <row r="92" spans="1:8">
      <c r="A92" s="167" t="s">
        <v>328</v>
      </c>
      <c r="B92" s="160" t="s">
        <v>349</v>
      </c>
      <c r="C92" s="161">
        <v>1</v>
      </c>
      <c r="D92" s="42" t="s">
        <v>100</v>
      </c>
      <c r="H92" s="85"/>
    </row>
    <row r="93" spans="1:8">
      <c r="A93" s="167" t="s">
        <v>329</v>
      </c>
      <c r="B93" s="160" t="s">
        <v>350</v>
      </c>
      <c r="C93" s="161">
        <v>1</v>
      </c>
      <c r="D93" s="42" t="s">
        <v>100</v>
      </c>
      <c r="H93" s="85"/>
    </row>
    <row r="94" spans="1:8">
      <c r="A94" s="167" t="s">
        <v>331</v>
      </c>
      <c r="B94" s="160" t="s">
        <v>295</v>
      </c>
      <c r="C94" s="161">
        <v>2</v>
      </c>
      <c r="D94" s="42" t="s">
        <v>100</v>
      </c>
      <c r="H94" s="85"/>
    </row>
    <row r="95" spans="1:8">
      <c r="A95" s="167" t="s">
        <v>351</v>
      </c>
      <c r="B95" s="160" t="s">
        <v>352</v>
      </c>
      <c r="C95" s="161">
        <v>1</v>
      </c>
      <c r="D95" s="42" t="s">
        <v>100</v>
      </c>
      <c r="H95" s="85"/>
    </row>
    <row r="96" spans="1:8" ht="96">
      <c r="A96" s="167" t="s">
        <v>353</v>
      </c>
      <c r="B96" s="160" t="s">
        <v>354</v>
      </c>
      <c r="C96" s="161">
        <v>1</v>
      </c>
      <c r="D96" s="42" t="s">
        <v>100</v>
      </c>
      <c r="H96" s="85"/>
    </row>
    <row r="97" spans="1:8" ht="96">
      <c r="A97" s="42" t="s">
        <v>355</v>
      </c>
      <c r="B97" s="160" t="s">
        <v>356</v>
      </c>
      <c r="C97" s="161">
        <v>3</v>
      </c>
      <c r="D97" s="42" t="s">
        <v>100</v>
      </c>
      <c r="H97" s="85"/>
    </row>
    <row r="98" spans="1:8" ht="48" customHeight="1">
      <c r="B98" s="239" t="s">
        <v>357</v>
      </c>
      <c r="C98" s="239"/>
      <c r="D98" s="239"/>
    </row>
    <row r="99" spans="1:8" ht="42.6" customHeight="1">
      <c r="A99" s="157">
        <v>4</v>
      </c>
      <c r="B99" s="93" t="s">
        <v>358</v>
      </c>
      <c r="C99" s="105">
        <v>450</v>
      </c>
      <c r="D99" s="155" t="s">
        <v>176</v>
      </c>
      <c r="E99" s="156"/>
      <c r="F99" s="156"/>
      <c r="G99" s="127"/>
      <c r="H99" s="127">
        <f>ROUND(C99,2)*ROUND(G99,2)</f>
        <v>0</v>
      </c>
    </row>
    <row r="100" spans="1:8">
      <c r="A100" s="100" t="s">
        <v>180</v>
      </c>
      <c r="B100" s="159" t="s">
        <v>359</v>
      </c>
      <c r="C100" s="91" t="s">
        <v>92</v>
      </c>
      <c r="D100" s="92"/>
      <c r="E100" s="158"/>
      <c r="F100" s="158"/>
      <c r="G100" s="158"/>
      <c r="H100" s="158"/>
    </row>
    <row r="101" spans="1:8">
      <c r="A101" s="167" t="s">
        <v>15</v>
      </c>
      <c r="B101" s="165" t="s">
        <v>285</v>
      </c>
      <c r="C101" s="166">
        <v>1</v>
      </c>
      <c r="D101" s="42" t="s">
        <v>100</v>
      </c>
      <c r="E101" s="162"/>
      <c r="F101" s="162"/>
      <c r="G101" s="163"/>
      <c r="H101" s="85"/>
    </row>
    <row r="102" spans="1:8" ht="36">
      <c r="A102" s="167" t="s">
        <v>57</v>
      </c>
      <c r="B102" s="160" t="s">
        <v>335</v>
      </c>
      <c r="C102" s="161">
        <v>1</v>
      </c>
      <c r="D102" s="42" t="s">
        <v>100</v>
      </c>
      <c r="E102" s="162"/>
      <c r="F102" s="162"/>
      <c r="G102" s="163"/>
      <c r="H102" s="85"/>
    </row>
    <row r="103" spans="1:8">
      <c r="A103" s="167" t="s">
        <v>59</v>
      </c>
      <c r="B103" s="165" t="s">
        <v>360</v>
      </c>
      <c r="C103" s="166">
        <v>2</v>
      </c>
      <c r="D103" s="42" t="s">
        <v>100</v>
      </c>
      <c r="E103" s="162"/>
      <c r="F103" s="162"/>
      <c r="G103" s="163"/>
      <c r="H103" s="85"/>
    </row>
    <row r="104" spans="1:8">
      <c r="A104" s="167" t="s">
        <v>61</v>
      </c>
      <c r="B104" s="165" t="s">
        <v>307</v>
      </c>
      <c r="C104" s="166">
        <v>2</v>
      </c>
      <c r="D104" s="42" t="s">
        <v>100</v>
      </c>
      <c r="E104" s="162"/>
      <c r="F104" s="162"/>
      <c r="G104" s="163"/>
      <c r="H104" s="85"/>
    </row>
    <row r="105" spans="1:8">
      <c r="A105" s="167" t="s">
        <v>63</v>
      </c>
      <c r="B105" s="165" t="s">
        <v>320</v>
      </c>
      <c r="C105" s="166">
        <v>3</v>
      </c>
      <c r="D105" s="42" t="s">
        <v>100</v>
      </c>
      <c r="E105" s="162"/>
      <c r="F105" s="162"/>
      <c r="G105" s="163"/>
      <c r="H105" s="85"/>
    </row>
    <row r="106" spans="1:8" ht="36">
      <c r="A106" s="167" t="s">
        <v>65</v>
      </c>
      <c r="B106" s="160" t="s">
        <v>361</v>
      </c>
      <c r="C106" s="161">
        <v>1</v>
      </c>
      <c r="D106" s="42" t="s">
        <v>100</v>
      </c>
      <c r="E106" s="162"/>
      <c r="F106" s="162"/>
      <c r="G106" s="163"/>
      <c r="H106" s="85"/>
    </row>
    <row r="107" spans="1:8">
      <c r="A107" s="167" t="s">
        <v>67</v>
      </c>
      <c r="B107" s="165" t="s">
        <v>362</v>
      </c>
      <c r="C107" s="166">
        <v>1</v>
      </c>
      <c r="D107" s="42" t="s">
        <v>100</v>
      </c>
      <c r="E107" s="162"/>
      <c r="F107" s="162"/>
      <c r="G107" s="163"/>
      <c r="H107" s="85"/>
    </row>
    <row r="108" spans="1:8">
      <c r="A108" s="167" t="s">
        <v>69</v>
      </c>
      <c r="B108" s="165" t="s">
        <v>340</v>
      </c>
      <c r="C108" s="166">
        <v>1</v>
      </c>
      <c r="D108" s="42" t="s">
        <v>100</v>
      </c>
      <c r="H108" s="85"/>
    </row>
    <row r="109" spans="1:8">
      <c r="A109" s="167" t="s">
        <v>71</v>
      </c>
      <c r="B109" s="165" t="s">
        <v>294</v>
      </c>
      <c r="C109" s="166">
        <v>2</v>
      </c>
      <c r="D109" s="42" t="s">
        <v>100</v>
      </c>
      <c r="H109" s="85"/>
    </row>
    <row r="110" spans="1:8">
      <c r="A110" s="167" t="s">
        <v>73</v>
      </c>
      <c r="B110" s="165" t="s">
        <v>363</v>
      </c>
      <c r="C110" s="166">
        <v>1</v>
      </c>
      <c r="D110" s="42" t="s">
        <v>100</v>
      </c>
      <c r="H110" s="85"/>
    </row>
    <row r="111" spans="1:8">
      <c r="A111" s="167" t="s">
        <v>77</v>
      </c>
      <c r="B111" s="165" t="s">
        <v>338</v>
      </c>
      <c r="C111" s="166">
        <v>4</v>
      </c>
      <c r="D111" s="42" t="s">
        <v>100</v>
      </c>
      <c r="H111" s="85"/>
    </row>
    <row r="112" spans="1:8">
      <c r="A112" s="167" t="s">
        <v>217</v>
      </c>
      <c r="B112" s="165" t="s">
        <v>364</v>
      </c>
      <c r="C112" s="166">
        <v>1</v>
      </c>
      <c r="D112" s="42" t="s">
        <v>100</v>
      </c>
      <c r="H112" s="85"/>
    </row>
    <row r="113" spans="1:8">
      <c r="A113" s="167" t="s">
        <v>219</v>
      </c>
      <c r="B113" s="165" t="s">
        <v>365</v>
      </c>
      <c r="C113" s="166">
        <v>20</v>
      </c>
      <c r="D113" s="42" t="s">
        <v>100</v>
      </c>
      <c r="H113" s="85"/>
    </row>
    <row r="114" spans="1:8">
      <c r="A114" s="167" t="s">
        <v>221</v>
      </c>
      <c r="B114" s="165" t="s">
        <v>313</v>
      </c>
      <c r="C114" s="166">
        <v>2</v>
      </c>
      <c r="D114" s="42" t="s">
        <v>100</v>
      </c>
      <c r="H114" s="85"/>
    </row>
    <row r="115" spans="1:8">
      <c r="A115" s="167" t="s">
        <v>223</v>
      </c>
      <c r="B115" s="165" t="s">
        <v>315</v>
      </c>
      <c r="C115" s="166">
        <v>2</v>
      </c>
      <c r="D115" s="42" t="s">
        <v>100</v>
      </c>
      <c r="H115" s="85"/>
    </row>
    <row r="116" spans="1:8">
      <c r="A116" s="167" t="s">
        <v>225</v>
      </c>
      <c r="B116" s="165" t="s">
        <v>366</v>
      </c>
      <c r="C116" s="166">
        <v>1</v>
      </c>
      <c r="D116" s="42" t="s">
        <v>100</v>
      </c>
      <c r="H116" s="85"/>
    </row>
    <row r="117" spans="1:8" ht="24">
      <c r="A117" s="167" t="s">
        <v>227</v>
      </c>
      <c r="B117" s="165" t="s">
        <v>367</v>
      </c>
      <c r="C117" s="166">
        <v>1</v>
      </c>
      <c r="D117" s="42" t="s">
        <v>100</v>
      </c>
      <c r="H117" s="85"/>
    </row>
    <row r="118" spans="1:8">
      <c r="A118" s="167" t="s">
        <v>229</v>
      </c>
      <c r="B118" s="165" t="s">
        <v>289</v>
      </c>
      <c r="C118" s="166">
        <v>1</v>
      </c>
      <c r="D118" s="42" t="s">
        <v>100</v>
      </c>
      <c r="H118" s="85"/>
    </row>
    <row r="119" spans="1:8">
      <c r="A119" s="167" t="s">
        <v>231</v>
      </c>
      <c r="B119" s="165" t="s">
        <v>339</v>
      </c>
      <c r="C119" s="166">
        <v>1</v>
      </c>
      <c r="D119" s="42" t="s">
        <v>100</v>
      </c>
      <c r="H119" s="85"/>
    </row>
    <row r="120" spans="1:8">
      <c r="A120" s="167" t="s">
        <v>233</v>
      </c>
      <c r="B120" s="165" t="s">
        <v>368</v>
      </c>
      <c r="C120" s="166">
        <v>1</v>
      </c>
      <c r="D120" s="42" t="s">
        <v>100</v>
      </c>
      <c r="H120" s="85"/>
    </row>
    <row r="121" spans="1:8">
      <c r="A121" s="167" t="s">
        <v>235</v>
      </c>
      <c r="B121" s="165" t="s">
        <v>319</v>
      </c>
      <c r="C121" s="166">
        <v>1</v>
      </c>
      <c r="D121" s="42" t="s">
        <v>100</v>
      </c>
      <c r="H121" s="85"/>
    </row>
    <row r="122" spans="1:8">
      <c r="A122" s="167" t="s">
        <v>321</v>
      </c>
      <c r="B122" s="165" t="s">
        <v>352</v>
      </c>
      <c r="C122" s="166">
        <v>1</v>
      </c>
      <c r="D122" s="42" t="s">
        <v>100</v>
      </c>
      <c r="H122" s="85"/>
    </row>
    <row r="123" spans="1:8">
      <c r="A123" s="167" t="s">
        <v>322</v>
      </c>
      <c r="B123" s="165" t="s">
        <v>296</v>
      </c>
      <c r="C123" s="166">
        <v>1</v>
      </c>
      <c r="D123" s="42" t="s">
        <v>100</v>
      </c>
      <c r="H123" s="85"/>
    </row>
    <row r="124" spans="1:8">
      <c r="A124" s="167" t="s">
        <v>324</v>
      </c>
      <c r="B124" s="165" t="s">
        <v>323</v>
      </c>
      <c r="C124" s="166">
        <v>1</v>
      </c>
      <c r="D124" s="42" t="s">
        <v>100</v>
      </c>
      <c r="H124" s="85"/>
    </row>
    <row r="125" spans="1:8" ht="96">
      <c r="A125" s="167" t="s">
        <v>326</v>
      </c>
      <c r="B125" s="165" t="s">
        <v>369</v>
      </c>
      <c r="C125" s="166">
        <v>1</v>
      </c>
      <c r="D125" s="42" t="s">
        <v>100</v>
      </c>
      <c r="H125" s="85"/>
    </row>
    <row r="126" spans="1:8" ht="96">
      <c r="A126" s="167" t="s">
        <v>328</v>
      </c>
      <c r="B126" s="165" t="s">
        <v>370</v>
      </c>
      <c r="C126" s="166">
        <v>3</v>
      </c>
      <c r="D126" s="42" t="s">
        <v>100</v>
      </c>
      <c r="H126" s="85"/>
    </row>
    <row r="127" spans="1:8">
      <c r="A127" s="167" t="s">
        <v>329</v>
      </c>
      <c r="B127" s="165" t="s">
        <v>302</v>
      </c>
      <c r="C127" s="166">
        <v>10</v>
      </c>
      <c r="D127" s="42" t="s">
        <v>100</v>
      </c>
      <c r="H127" s="85"/>
    </row>
    <row r="128" spans="1:8">
      <c r="A128" s="167" t="s">
        <v>331</v>
      </c>
      <c r="B128" s="165" t="s">
        <v>371</v>
      </c>
      <c r="C128" s="166">
        <v>2</v>
      </c>
      <c r="D128" s="42" t="s">
        <v>100</v>
      </c>
      <c r="H128" s="85"/>
    </row>
    <row r="129" spans="1:8">
      <c r="A129" s="42" t="s">
        <v>351</v>
      </c>
      <c r="B129" s="165" t="s">
        <v>372</v>
      </c>
      <c r="C129" s="166">
        <v>1</v>
      </c>
      <c r="D129" s="42" t="s">
        <v>100</v>
      </c>
      <c r="H129" s="85"/>
    </row>
    <row r="130" spans="1:8" ht="48" customHeight="1">
      <c r="A130" s="25"/>
      <c r="B130" s="240" t="s">
        <v>373</v>
      </c>
      <c r="C130" s="240"/>
      <c r="D130" s="240"/>
      <c r="H130" s="85"/>
    </row>
    <row r="131" spans="1:8">
      <c r="B131" s="168"/>
      <c r="C131" s="169"/>
    </row>
  </sheetData>
  <mergeCells count="8">
    <mergeCell ref="B98:D98"/>
    <mergeCell ref="B130:D130"/>
    <mergeCell ref="A8:B8"/>
    <mergeCell ref="A10:D10"/>
    <mergeCell ref="B31:D31"/>
    <mergeCell ref="A33:D33"/>
    <mergeCell ref="B63:D63"/>
    <mergeCell ref="A65:D65"/>
  </mergeCells>
  <pageMargins left="0.70000000000000007" right="0.70000000000000007" top="1.1437007874015752" bottom="1.1437007874015752" header="0.75000000000000011" footer="0.75000000000000011"/>
  <pageSetup paperSize="0" scale="71" fitToWidth="0" fitToHeight="0" orientation="landscape" horizontalDpi="0" verticalDpi="0" copies="0"/>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3"/>
  <sheetViews>
    <sheetView workbookViewId="0"/>
  </sheetViews>
  <sheetFormatPr defaultColWidth="8.75" defaultRowHeight="14.25"/>
  <cols>
    <col min="1" max="1" width="5.75" style="52" customWidth="1"/>
    <col min="2" max="2" width="79.25" style="48" customWidth="1"/>
    <col min="3" max="3" width="10.125" style="88" customWidth="1"/>
    <col min="4" max="4" width="7.625" style="52" customWidth="1"/>
    <col min="5" max="5" width="18.75" style="48" customWidth="1"/>
    <col min="6" max="6" width="16.125" style="48" customWidth="1"/>
    <col min="7" max="7" width="15.125" style="48" customWidth="1"/>
    <col min="8" max="8" width="13.75" style="48" customWidth="1"/>
    <col min="9" max="10" width="15.125" style="48" customWidth="1"/>
    <col min="11" max="1024" width="9.625" style="48" customWidth="1"/>
    <col min="1025" max="1025" width="8.75" customWidth="1"/>
  </cols>
  <sheetData>
    <row r="1" spans="1:8">
      <c r="B1" s="48" t="s">
        <v>3</v>
      </c>
      <c r="H1" s="48" t="s">
        <v>87</v>
      </c>
    </row>
    <row r="2" spans="1:8">
      <c r="B2" s="89" t="s">
        <v>88</v>
      </c>
      <c r="C2" s="170">
        <v>16</v>
      </c>
      <c r="E2" s="89" t="s">
        <v>89</v>
      </c>
      <c r="F2" s="89"/>
    </row>
    <row r="3" spans="1:8">
      <c r="B3" s="89"/>
      <c r="E3" s="89"/>
      <c r="F3" s="89"/>
    </row>
    <row r="4" spans="1:8">
      <c r="A4" s="56"/>
    </row>
    <row r="5" spans="1:8">
      <c r="A5" s="28"/>
      <c r="B5" s="26"/>
      <c r="C5" s="24"/>
      <c r="D5" s="25"/>
      <c r="E5" s="29" t="s">
        <v>18</v>
      </c>
      <c r="F5" s="126">
        <f>SUM(H8:H13)</f>
        <v>0</v>
      </c>
      <c r="G5" s="23"/>
      <c r="H5" s="23"/>
    </row>
    <row r="6" spans="1:8">
      <c r="A6" s="25"/>
      <c r="B6" s="26"/>
      <c r="C6" s="24"/>
      <c r="D6" s="25"/>
      <c r="E6" s="23"/>
      <c r="F6" s="23"/>
      <c r="G6" s="23"/>
      <c r="H6" s="23"/>
    </row>
    <row r="7" spans="1:8" s="56" customFormat="1" ht="24">
      <c r="A7" s="31" t="s">
        <v>90</v>
      </c>
      <c r="B7" s="31" t="s">
        <v>91</v>
      </c>
      <c r="C7" s="114" t="s">
        <v>110</v>
      </c>
      <c r="D7" s="38"/>
      <c r="E7" s="31" t="s">
        <v>94</v>
      </c>
      <c r="F7" s="31" t="s">
        <v>95</v>
      </c>
      <c r="G7" s="31" t="s">
        <v>111</v>
      </c>
      <c r="H7" s="31" t="s">
        <v>97</v>
      </c>
    </row>
    <row r="8" spans="1:8" s="56" customFormat="1" ht="24">
      <c r="A8" s="42" t="s">
        <v>15</v>
      </c>
      <c r="B8" s="94" t="s">
        <v>374</v>
      </c>
      <c r="C8" s="96">
        <v>40</v>
      </c>
      <c r="D8" s="38" t="s">
        <v>100</v>
      </c>
      <c r="E8" s="39"/>
      <c r="F8" s="39"/>
      <c r="G8" s="128"/>
      <c r="H8" s="129">
        <f t="shared" ref="H8:H13" si="0">ROUND(C8,2)*ROUND(G8,2)</f>
        <v>0</v>
      </c>
    </row>
    <row r="9" spans="1:8" s="56" customFormat="1" ht="12">
      <c r="A9" s="42" t="s">
        <v>57</v>
      </c>
      <c r="B9" s="94" t="s">
        <v>375</v>
      </c>
      <c r="C9" s="37">
        <v>300</v>
      </c>
      <c r="D9" s="38" t="s">
        <v>100</v>
      </c>
      <c r="E9" s="39"/>
      <c r="F9" s="39"/>
      <c r="G9" s="128"/>
      <c r="H9" s="129">
        <f t="shared" si="0"/>
        <v>0</v>
      </c>
    </row>
    <row r="10" spans="1:8" s="56" customFormat="1" ht="36">
      <c r="A10" s="42" t="s">
        <v>59</v>
      </c>
      <c r="B10" s="94" t="s">
        <v>376</v>
      </c>
      <c r="C10" s="37">
        <v>100</v>
      </c>
      <c r="D10" s="38" t="s">
        <v>100</v>
      </c>
      <c r="E10" s="39"/>
      <c r="F10" s="39"/>
      <c r="G10" s="128"/>
      <c r="H10" s="129">
        <f t="shared" si="0"/>
        <v>0</v>
      </c>
    </row>
    <row r="11" spans="1:8" s="56" customFormat="1" ht="36">
      <c r="A11" s="42" t="s">
        <v>61</v>
      </c>
      <c r="B11" s="94" t="s">
        <v>377</v>
      </c>
      <c r="C11" s="37">
        <v>100</v>
      </c>
      <c r="D11" s="38" t="s">
        <v>100</v>
      </c>
      <c r="E11" s="171"/>
      <c r="F11" s="39"/>
      <c r="G11" s="128"/>
      <c r="H11" s="129">
        <f t="shared" si="0"/>
        <v>0</v>
      </c>
    </row>
    <row r="12" spans="1:8" s="56" customFormat="1" ht="36">
      <c r="A12" s="42" t="s">
        <v>63</v>
      </c>
      <c r="B12" s="94" t="s">
        <v>378</v>
      </c>
      <c r="C12" s="37">
        <v>50</v>
      </c>
      <c r="D12" s="38" t="s">
        <v>100</v>
      </c>
      <c r="E12" s="39"/>
      <c r="F12" s="39"/>
      <c r="G12" s="128"/>
      <c r="H12" s="129">
        <f t="shared" si="0"/>
        <v>0</v>
      </c>
    </row>
    <row r="13" spans="1:8" s="56" customFormat="1" ht="24">
      <c r="A13" s="42" t="s">
        <v>65</v>
      </c>
      <c r="B13" s="94" t="s">
        <v>379</v>
      </c>
      <c r="C13" s="37">
        <v>100</v>
      </c>
      <c r="D13" s="38" t="s">
        <v>100</v>
      </c>
      <c r="E13" s="39"/>
      <c r="F13" s="39"/>
      <c r="G13" s="128"/>
      <c r="H13" s="129">
        <f t="shared" si="0"/>
        <v>0</v>
      </c>
    </row>
  </sheetData>
  <pageMargins left="0.70000000000000007" right="0.70000000000000007" top="1.1437007874015752" bottom="1.1437007874015752" header="0.75000000000000011" footer="0.75000000000000011"/>
  <pageSetup paperSize="0" scale="72" fitToWidth="0" fitToHeight="0" orientation="landscape" horizontalDpi="0" verticalDpi="0" copies="0"/>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MJ13"/>
  <sheetViews>
    <sheetView workbookViewId="0"/>
  </sheetViews>
  <sheetFormatPr defaultColWidth="8.75" defaultRowHeight="14.25"/>
  <cols>
    <col min="1" max="1" width="5.75" style="52" customWidth="1"/>
    <col min="2" max="2" width="79.25" style="48" customWidth="1"/>
    <col min="3" max="3" width="10.125" style="88" customWidth="1"/>
    <col min="4" max="4" width="7.625" style="52" customWidth="1"/>
    <col min="5" max="5" width="15" style="48" customWidth="1"/>
    <col min="6" max="6" width="16" style="48" customWidth="1"/>
    <col min="7" max="7" width="14.375" style="48" customWidth="1"/>
    <col min="8" max="8" width="12.125" style="48" customWidth="1"/>
    <col min="9" max="10" width="15.125" style="48" customWidth="1"/>
    <col min="11" max="1024" width="9.625" style="48" customWidth="1"/>
    <col min="1025" max="1025" width="8.75" customWidth="1"/>
  </cols>
  <sheetData>
    <row r="1" spans="1:8" s="86" customFormat="1" ht="12">
      <c r="A1" s="52"/>
      <c r="B1" s="48" t="s">
        <v>3</v>
      </c>
      <c r="C1" s="88"/>
      <c r="D1" s="52"/>
      <c r="E1" s="48"/>
      <c r="F1" s="48"/>
      <c r="G1" s="48"/>
      <c r="H1" s="48" t="s">
        <v>87</v>
      </c>
    </row>
    <row r="2" spans="1:8" s="86" customFormat="1" ht="12">
      <c r="A2" s="52"/>
      <c r="B2" s="89" t="s">
        <v>88</v>
      </c>
      <c r="C2" s="90">
        <v>17</v>
      </c>
      <c r="D2" s="52"/>
      <c r="E2" s="89" t="s">
        <v>89</v>
      </c>
      <c r="F2" s="89"/>
      <c r="G2" s="48"/>
      <c r="H2" s="48"/>
    </row>
    <row r="3" spans="1:8" s="86" customFormat="1" ht="12">
      <c r="A3" s="52"/>
      <c r="B3" s="89"/>
      <c r="C3" s="88"/>
      <c r="D3" s="52"/>
      <c r="E3" s="89"/>
      <c r="F3" s="89"/>
      <c r="G3" s="48"/>
      <c r="H3" s="48"/>
    </row>
    <row r="4" spans="1:8" s="86" customFormat="1" ht="12">
      <c r="A4" s="56"/>
      <c r="B4" s="48"/>
      <c r="C4" s="88"/>
      <c r="D4" s="52"/>
      <c r="E4" s="48"/>
      <c r="F4" s="48"/>
      <c r="G4" s="48"/>
      <c r="H4" s="48"/>
    </row>
    <row r="5" spans="1:8" s="86" customFormat="1" ht="12">
      <c r="A5" s="28"/>
      <c r="B5" s="57"/>
      <c r="C5" s="24"/>
      <c r="D5" s="25"/>
      <c r="E5" s="29" t="s">
        <v>18</v>
      </c>
      <c r="F5" s="30">
        <f>SUM(H9:H10)</f>
        <v>0</v>
      </c>
      <c r="G5" s="23"/>
      <c r="H5" s="23"/>
    </row>
    <row r="6" spans="1:8" s="86" customFormat="1" ht="12">
      <c r="A6" s="25"/>
      <c r="B6" s="26"/>
      <c r="C6" s="24"/>
      <c r="D6" s="25"/>
      <c r="E6" s="23"/>
      <c r="F6" s="23"/>
      <c r="G6" s="23"/>
      <c r="H6" s="23"/>
    </row>
    <row r="7" spans="1:8" s="56" customFormat="1" ht="24">
      <c r="A7" s="31" t="s">
        <v>90</v>
      </c>
      <c r="B7" s="31" t="s">
        <v>91</v>
      </c>
      <c r="C7" s="114" t="s">
        <v>110</v>
      </c>
      <c r="D7" s="31" t="s">
        <v>93</v>
      </c>
      <c r="E7" s="115" t="s">
        <v>94</v>
      </c>
      <c r="F7" s="31" t="s">
        <v>95</v>
      </c>
      <c r="G7" s="31" t="s">
        <v>111</v>
      </c>
      <c r="H7" s="31" t="s">
        <v>97</v>
      </c>
    </row>
    <row r="8" spans="1:8" s="56" customFormat="1" ht="12" customHeight="1">
      <c r="A8" s="232" t="s">
        <v>380</v>
      </c>
      <c r="B8" s="232"/>
      <c r="C8" s="232"/>
      <c r="D8" s="232"/>
      <c r="E8" s="232"/>
      <c r="F8" s="232"/>
      <c r="G8" s="232"/>
      <c r="H8" s="232"/>
    </row>
    <row r="9" spans="1:8" s="56" customFormat="1" ht="60">
      <c r="A9" s="42" t="s">
        <v>15</v>
      </c>
      <c r="B9" s="94" t="s">
        <v>381</v>
      </c>
      <c r="C9" s="135">
        <v>250</v>
      </c>
      <c r="D9" s="38" t="s">
        <v>100</v>
      </c>
      <c r="E9" s="39"/>
      <c r="F9" s="39"/>
      <c r="G9" s="77"/>
      <c r="H9" s="95">
        <f>ROUND(C9,2)*ROUND(G9,2)</f>
        <v>0</v>
      </c>
    </row>
    <row r="10" spans="1:8" s="56" customFormat="1" ht="24">
      <c r="A10" s="42" t="s">
        <v>57</v>
      </c>
      <c r="B10" s="94" t="s">
        <v>382</v>
      </c>
      <c r="C10" s="135">
        <v>100</v>
      </c>
      <c r="D10" s="38" t="s">
        <v>100</v>
      </c>
      <c r="E10" s="39"/>
      <c r="F10" s="39"/>
      <c r="G10" s="77"/>
      <c r="H10" s="95">
        <f>ROUND(C10,2)*ROUND(G10,2)</f>
        <v>0</v>
      </c>
    </row>
    <row r="11" spans="1:8" s="86" customFormat="1" ht="12">
      <c r="A11" s="52"/>
      <c r="B11" s="48"/>
      <c r="C11" s="88"/>
      <c r="D11" s="52"/>
      <c r="E11" s="48"/>
      <c r="F11" s="48"/>
      <c r="G11" s="48"/>
      <c r="H11" s="48"/>
    </row>
    <row r="12" spans="1:8" s="86" customFormat="1" ht="12">
      <c r="A12" s="52"/>
      <c r="B12" s="89" t="s">
        <v>107</v>
      </c>
      <c r="C12" s="88"/>
      <c r="D12" s="52"/>
      <c r="E12" s="48"/>
      <c r="F12" s="48"/>
      <c r="G12" s="48"/>
      <c r="H12" s="48"/>
    </row>
    <row r="13" spans="1:8" s="86" customFormat="1" ht="24" customHeight="1">
      <c r="A13" s="52"/>
      <c r="B13" s="229" t="s">
        <v>383</v>
      </c>
      <c r="C13" s="229"/>
      <c r="D13" s="229"/>
      <c r="E13" s="229"/>
      <c r="F13" s="229"/>
      <c r="G13" s="229"/>
      <c r="H13" s="229"/>
    </row>
  </sheetData>
  <mergeCells count="2">
    <mergeCell ref="A8:H8"/>
    <mergeCell ref="B13:H13"/>
  </mergeCells>
  <pageMargins left="0.70000000000000007" right="0.70000000000000007" top="1.1437007874015752" bottom="1.1437007874015752" header="0.75000000000000011" footer="0.75000000000000011"/>
  <pageSetup paperSize="0" scale="75" fitToWidth="0" fitToHeight="0" orientation="landscape" horizontalDpi="0" verticalDpi="0" copies="0"/>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8"/>
  <sheetViews>
    <sheetView workbookViewId="0"/>
  </sheetViews>
  <sheetFormatPr defaultColWidth="8.75" defaultRowHeight="14.25"/>
  <cols>
    <col min="1" max="1" width="5.75" style="52" customWidth="1"/>
    <col min="2" max="2" width="79.25" style="48" customWidth="1"/>
    <col min="3" max="3" width="10.125" style="88" customWidth="1"/>
    <col min="4" max="4" width="7.625" style="52" customWidth="1"/>
    <col min="5" max="5" width="16.375" style="48" customWidth="1"/>
    <col min="6" max="6" width="15.75" style="48" customWidth="1"/>
    <col min="7" max="7" width="15.375" style="48" customWidth="1"/>
    <col min="8" max="8" width="14.25" style="48" customWidth="1"/>
    <col min="9" max="9" width="8.625" style="48" customWidth="1"/>
    <col min="10" max="10" width="16.75" style="48" customWidth="1"/>
    <col min="11" max="11" width="16.75" style="172" customWidth="1"/>
    <col min="12" max="12" width="16.75" style="48" customWidth="1"/>
    <col min="13" max="14" width="15.125" style="48" customWidth="1"/>
    <col min="15" max="15" width="16.125" style="48" customWidth="1"/>
    <col min="16" max="1024" width="9.625" style="48" customWidth="1"/>
    <col min="1025" max="1025" width="8.75" customWidth="1"/>
  </cols>
  <sheetData>
    <row r="1" spans="1:11">
      <c r="B1" s="48" t="s">
        <v>3</v>
      </c>
      <c r="H1" s="48" t="s">
        <v>87</v>
      </c>
    </row>
    <row r="2" spans="1:11">
      <c r="B2" s="89" t="s">
        <v>88</v>
      </c>
      <c r="C2" s="90">
        <v>18</v>
      </c>
      <c r="E2" s="89" t="s">
        <v>89</v>
      </c>
      <c r="F2" s="89"/>
    </row>
    <row r="3" spans="1:11">
      <c r="B3" s="89"/>
      <c r="E3" s="89"/>
      <c r="F3" s="89"/>
    </row>
    <row r="4" spans="1:11">
      <c r="A4" s="56"/>
    </row>
    <row r="5" spans="1:11">
      <c r="A5" s="28"/>
      <c r="B5" s="26"/>
      <c r="C5" s="24"/>
      <c r="D5" s="25"/>
      <c r="E5" s="29" t="s">
        <v>18</v>
      </c>
      <c r="F5" s="126">
        <f>SUM(H8:H15)</f>
        <v>0</v>
      </c>
      <c r="G5" s="23"/>
      <c r="H5" s="23"/>
    </row>
    <row r="6" spans="1:11">
      <c r="A6" s="25"/>
      <c r="B6" s="26"/>
      <c r="C6" s="24"/>
      <c r="D6" s="25"/>
      <c r="E6" s="23"/>
      <c r="F6" s="23"/>
      <c r="G6" s="23"/>
      <c r="H6" s="23"/>
    </row>
    <row r="7" spans="1:11" s="56" customFormat="1" ht="24">
      <c r="A7" s="31" t="s">
        <v>90</v>
      </c>
      <c r="B7" s="31" t="s">
        <v>91</v>
      </c>
      <c r="C7" s="114" t="s">
        <v>110</v>
      </c>
      <c r="D7" s="31" t="s">
        <v>93</v>
      </c>
      <c r="E7" s="115" t="s">
        <v>94</v>
      </c>
      <c r="F7" s="31" t="s">
        <v>95</v>
      </c>
      <c r="G7" s="31" t="s">
        <v>111</v>
      </c>
      <c r="H7" s="31" t="s">
        <v>97</v>
      </c>
      <c r="K7" s="173"/>
    </row>
    <row r="8" spans="1:11" s="56" customFormat="1" ht="12">
      <c r="A8" s="243" t="s">
        <v>15</v>
      </c>
      <c r="B8" s="244" t="s">
        <v>384</v>
      </c>
      <c r="C8" s="175">
        <v>1000</v>
      </c>
      <c r="D8" s="71" t="s">
        <v>385</v>
      </c>
      <c r="E8" s="39"/>
      <c r="F8" s="39"/>
      <c r="G8" s="128"/>
      <c r="H8" s="129">
        <f t="shared" ref="H8:H15" si="0">ROUND(C8,2)*ROUND(G8,2)</f>
        <v>0</v>
      </c>
      <c r="K8" s="173"/>
    </row>
    <row r="9" spans="1:11" s="56" customFormat="1" ht="20.85" customHeight="1">
      <c r="A9" s="243"/>
      <c r="B9" s="244"/>
      <c r="C9" s="175">
        <v>200</v>
      </c>
      <c r="D9" s="38" t="s">
        <v>386</v>
      </c>
      <c r="E9" s="39"/>
      <c r="F9" s="39"/>
      <c r="G9" s="128"/>
      <c r="H9" s="129">
        <f t="shared" si="0"/>
        <v>0</v>
      </c>
      <c r="K9" s="173"/>
    </row>
    <row r="10" spans="1:11" s="56" customFormat="1" ht="36">
      <c r="A10" s="42" t="s">
        <v>57</v>
      </c>
      <c r="B10" s="174" t="s">
        <v>387</v>
      </c>
      <c r="C10" s="175">
        <v>50</v>
      </c>
      <c r="D10" s="38" t="s">
        <v>100</v>
      </c>
      <c r="E10" s="39"/>
      <c r="F10" s="39"/>
      <c r="G10" s="128"/>
      <c r="H10" s="129">
        <f t="shared" si="0"/>
        <v>0</v>
      </c>
      <c r="K10" s="173"/>
    </row>
    <row r="11" spans="1:11" s="56" customFormat="1" ht="36">
      <c r="A11" s="42" t="s">
        <v>59</v>
      </c>
      <c r="B11" s="174" t="s">
        <v>388</v>
      </c>
      <c r="C11" s="175">
        <v>50</v>
      </c>
      <c r="D11" s="38" t="s">
        <v>100</v>
      </c>
      <c r="E11" s="39"/>
      <c r="F11" s="39"/>
      <c r="G11" s="128"/>
      <c r="H11" s="129">
        <f t="shared" si="0"/>
        <v>0</v>
      </c>
      <c r="K11" s="173"/>
    </row>
    <row r="12" spans="1:11" s="56" customFormat="1" ht="36">
      <c r="A12" s="42" t="s">
        <v>61</v>
      </c>
      <c r="B12" s="174" t="s">
        <v>389</v>
      </c>
      <c r="C12" s="175">
        <v>10</v>
      </c>
      <c r="D12" s="38" t="s">
        <v>100</v>
      </c>
      <c r="E12" s="39"/>
      <c r="F12" s="39"/>
      <c r="G12" s="128"/>
      <c r="H12" s="129">
        <f t="shared" si="0"/>
        <v>0</v>
      </c>
      <c r="K12" s="173"/>
    </row>
    <row r="13" spans="1:11" s="56" customFormat="1" ht="36">
      <c r="A13" s="42" t="s">
        <v>63</v>
      </c>
      <c r="B13" s="174" t="s">
        <v>390</v>
      </c>
      <c r="C13" s="175">
        <v>50</v>
      </c>
      <c r="D13" s="38" t="s">
        <v>100</v>
      </c>
      <c r="E13" s="39"/>
      <c r="F13" s="39"/>
      <c r="G13" s="128"/>
      <c r="H13" s="129">
        <f t="shared" si="0"/>
        <v>0</v>
      </c>
      <c r="K13" s="173"/>
    </row>
    <row r="14" spans="1:11" s="56" customFormat="1" ht="36">
      <c r="A14" s="42" t="s">
        <v>65</v>
      </c>
      <c r="B14" s="174" t="s">
        <v>391</v>
      </c>
      <c r="C14" s="175">
        <v>550</v>
      </c>
      <c r="D14" s="38" t="s">
        <v>100</v>
      </c>
      <c r="E14" s="39"/>
      <c r="F14" s="39"/>
      <c r="G14" s="128"/>
      <c r="H14" s="129">
        <f t="shared" si="0"/>
        <v>0</v>
      </c>
      <c r="K14" s="173"/>
    </row>
    <row r="15" spans="1:11" s="56" customFormat="1" ht="60">
      <c r="A15" s="42" t="s">
        <v>67</v>
      </c>
      <c r="B15" s="174" t="s">
        <v>392</v>
      </c>
      <c r="C15" s="175">
        <v>550</v>
      </c>
      <c r="D15" s="38" t="s">
        <v>176</v>
      </c>
      <c r="E15" s="39"/>
      <c r="F15" s="39"/>
      <c r="G15" s="128"/>
      <c r="H15" s="129">
        <f t="shared" si="0"/>
        <v>0</v>
      </c>
      <c r="K15" s="173"/>
    </row>
    <row r="17" spans="2:8">
      <c r="B17" s="89" t="s">
        <v>107</v>
      </c>
    </row>
    <row r="18" spans="2:8" ht="17.25" customHeight="1">
      <c r="B18" s="229" t="s">
        <v>393</v>
      </c>
      <c r="C18" s="229"/>
      <c r="D18" s="229"/>
      <c r="E18" s="229"/>
      <c r="F18" s="229"/>
      <c r="G18" s="229"/>
      <c r="H18" s="229"/>
    </row>
  </sheetData>
  <mergeCells count="3">
    <mergeCell ref="A8:A9"/>
    <mergeCell ref="B8:B9"/>
    <mergeCell ref="B18:H18"/>
  </mergeCells>
  <pageMargins left="0.70000000000000007" right="0.70000000000000007" top="1.1437007874015752" bottom="1.1437007874015752" header="0.75000000000000011" footer="0.75000000000000011"/>
  <pageSetup paperSize="0" scale="73" fitToWidth="0" fitToHeight="0" orientation="landscape" horizontalDpi="0" verticalDpi="0" copies="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9"/>
  <sheetViews>
    <sheetView workbookViewId="0"/>
  </sheetViews>
  <sheetFormatPr defaultColWidth="8.75" defaultRowHeight="14.25"/>
  <cols>
    <col min="1" max="1" width="5.75" style="25" customWidth="1"/>
    <col min="2" max="2" width="79.25" style="23" customWidth="1"/>
    <col min="3" max="3" width="10.25" style="24" customWidth="1"/>
    <col min="4" max="4" width="6.75" style="25" customWidth="1"/>
    <col min="5" max="5" width="18.125" style="23" customWidth="1"/>
    <col min="6" max="6" width="15.125" style="23" customWidth="1"/>
    <col min="7" max="7" width="17.125" style="23" customWidth="1"/>
    <col min="8" max="8" width="12" style="23" customWidth="1"/>
    <col min="9" max="10" width="15.125" style="23" customWidth="1"/>
    <col min="11" max="1024" width="9.625" style="23" customWidth="1"/>
    <col min="1025" max="1025" width="8.75" customWidth="1"/>
  </cols>
  <sheetData>
    <row r="1" spans="1:8">
      <c r="A1" s="227" t="s">
        <v>3</v>
      </c>
      <c r="B1" s="227"/>
      <c r="H1" s="23" t="s">
        <v>87</v>
      </c>
    </row>
    <row r="2" spans="1:8">
      <c r="B2" s="26" t="s">
        <v>88</v>
      </c>
      <c r="C2" s="27">
        <v>1</v>
      </c>
      <c r="E2" s="26" t="s">
        <v>89</v>
      </c>
      <c r="F2" s="26"/>
    </row>
    <row r="3" spans="1:8">
      <c r="A3" s="28"/>
    </row>
    <row r="4" spans="1:8">
      <c r="A4" s="28"/>
    </row>
    <row r="5" spans="1:8">
      <c r="A5" s="28"/>
      <c r="B5" s="26"/>
      <c r="E5" s="29" t="s">
        <v>18</v>
      </c>
      <c r="F5" s="30">
        <f>SUM(H9:H15)</f>
        <v>0</v>
      </c>
    </row>
    <row r="6" spans="1:8">
      <c r="B6" s="26"/>
    </row>
    <row r="7" spans="1:8" s="28" customFormat="1" ht="24">
      <c r="A7" s="31" t="s">
        <v>90</v>
      </c>
      <c r="B7" s="31" t="s">
        <v>91</v>
      </c>
      <c r="C7" s="32" t="s">
        <v>92</v>
      </c>
      <c r="D7" s="33" t="s">
        <v>93</v>
      </c>
      <c r="E7" s="33" t="s">
        <v>94</v>
      </c>
      <c r="F7" s="33" t="s">
        <v>95</v>
      </c>
      <c r="G7" s="33" t="s">
        <v>96</v>
      </c>
      <c r="H7" s="33" t="s">
        <v>97</v>
      </c>
    </row>
    <row r="8" spans="1:8" s="28" customFormat="1" ht="16.899999999999999" customHeight="1">
      <c r="A8" s="228" t="s">
        <v>98</v>
      </c>
      <c r="B8" s="228"/>
      <c r="C8" s="228"/>
      <c r="D8" s="228"/>
      <c r="E8" s="228"/>
      <c r="F8" s="228"/>
      <c r="G8" s="228"/>
      <c r="H8" s="228"/>
    </row>
    <row r="9" spans="1:8" s="28" customFormat="1" ht="78.599999999999994" customHeight="1">
      <c r="A9" s="35" t="s">
        <v>15</v>
      </c>
      <c r="B9" s="36" t="s">
        <v>99</v>
      </c>
      <c r="C9" s="37">
        <v>300</v>
      </c>
      <c r="D9" s="38" t="s">
        <v>100</v>
      </c>
      <c r="E9" s="39"/>
      <c r="F9" s="39"/>
      <c r="G9" s="40"/>
      <c r="H9" s="41">
        <f t="shared" ref="H9:H15" si="0">ROUND(C9,2)*ROUND(G9,2)</f>
        <v>0</v>
      </c>
    </row>
    <row r="10" spans="1:8" s="28" customFormat="1" ht="54" customHeight="1">
      <c r="A10" s="42" t="s">
        <v>57</v>
      </c>
      <c r="B10" s="36" t="s">
        <v>101</v>
      </c>
      <c r="C10" s="37">
        <v>140</v>
      </c>
      <c r="D10" s="38" t="s">
        <v>100</v>
      </c>
      <c r="E10" s="39"/>
      <c r="F10" s="39"/>
      <c r="G10" s="40"/>
      <c r="H10" s="41">
        <f t="shared" si="0"/>
        <v>0</v>
      </c>
    </row>
    <row r="11" spans="1:8" s="28" customFormat="1" ht="60">
      <c r="A11" s="42" t="s">
        <v>59</v>
      </c>
      <c r="B11" s="36" t="s">
        <v>102</v>
      </c>
      <c r="C11" s="37">
        <v>30</v>
      </c>
      <c r="D11" s="38" t="s">
        <v>100</v>
      </c>
      <c r="E11" s="39"/>
      <c r="F11" s="39"/>
      <c r="G11" s="40"/>
      <c r="H11" s="41">
        <f t="shared" si="0"/>
        <v>0</v>
      </c>
    </row>
    <row r="12" spans="1:8" s="28" customFormat="1" ht="31.9" customHeight="1">
      <c r="A12" s="42" t="s">
        <v>61</v>
      </c>
      <c r="B12" s="43" t="s">
        <v>103</v>
      </c>
      <c r="C12" s="37">
        <v>30</v>
      </c>
      <c r="D12" s="38" t="s">
        <v>100</v>
      </c>
      <c r="E12" s="39"/>
      <c r="F12" s="39"/>
      <c r="G12" s="40"/>
      <c r="H12" s="41">
        <f t="shared" si="0"/>
        <v>0</v>
      </c>
    </row>
    <row r="13" spans="1:8" s="28" customFormat="1" ht="54.6" customHeight="1">
      <c r="A13" s="42" t="s">
        <v>63</v>
      </c>
      <c r="B13" s="36" t="s">
        <v>104</v>
      </c>
      <c r="C13" s="37">
        <v>440</v>
      </c>
      <c r="D13" s="38" t="s">
        <v>100</v>
      </c>
      <c r="E13" s="39"/>
      <c r="F13" s="39"/>
      <c r="G13" s="40"/>
      <c r="H13" s="41">
        <f t="shared" si="0"/>
        <v>0</v>
      </c>
    </row>
    <row r="14" spans="1:8" s="28" customFormat="1" ht="26.45" customHeight="1">
      <c r="A14" s="35" t="s">
        <v>65</v>
      </c>
      <c r="B14" s="43" t="s">
        <v>105</v>
      </c>
      <c r="C14" s="44">
        <v>440</v>
      </c>
      <c r="D14" s="45" t="s">
        <v>100</v>
      </c>
      <c r="E14" s="46"/>
      <c r="F14" s="46"/>
      <c r="G14" s="47"/>
      <c r="H14" s="41">
        <f t="shared" si="0"/>
        <v>0</v>
      </c>
    </row>
    <row r="15" spans="1:8" s="28" customFormat="1" ht="24">
      <c r="A15" s="42" t="s">
        <v>67</v>
      </c>
      <c r="B15" s="36" t="s">
        <v>106</v>
      </c>
      <c r="C15" s="37">
        <v>450</v>
      </c>
      <c r="D15" s="42" t="s">
        <v>100</v>
      </c>
      <c r="E15" s="39"/>
      <c r="F15" s="39"/>
      <c r="G15" s="40"/>
      <c r="H15" s="41">
        <f t="shared" si="0"/>
        <v>0</v>
      </c>
    </row>
    <row r="16" spans="1:8" ht="7.5" customHeight="1"/>
    <row r="17" spans="2:8">
      <c r="B17" s="26" t="s">
        <v>107</v>
      </c>
    </row>
    <row r="18" spans="2:8" ht="14.25" customHeight="1">
      <c r="B18" s="227" t="s">
        <v>108</v>
      </c>
      <c r="C18" s="227"/>
      <c r="D18" s="227"/>
      <c r="E18" s="227"/>
      <c r="F18" s="227"/>
      <c r="G18" s="227"/>
      <c r="H18" s="227"/>
    </row>
    <row r="19" spans="2:8">
      <c r="B19" s="23" t="s">
        <v>109</v>
      </c>
    </row>
  </sheetData>
  <mergeCells count="3">
    <mergeCell ref="A1:B1"/>
    <mergeCell ref="A8:H8"/>
    <mergeCell ref="B18:H18"/>
  </mergeCells>
  <pageMargins left="0.70000000000000007" right="0.70000000000000007" top="1.1437007874015752" bottom="1.1437007874015752" header="0.75000000000000011" footer="0.75000000000000011"/>
  <pageSetup paperSize="0" scale="73" fitToWidth="0" fitToHeight="0" orientation="landscape" horizontalDpi="0" verticalDpi="0" copies="0"/>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8"/>
  <sheetViews>
    <sheetView workbookViewId="0"/>
  </sheetViews>
  <sheetFormatPr defaultColWidth="8.75" defaultRowHeight="14.25"/>
  <cols>
    <col min="1" max="1" width="5.75" style="25" customWidth="1"/>
    <col min="2" max="2" width="79.25" style="23" customWidth="1"/>
    <col min="3" max="3" width="10.125" style="24" customWidth="1"/>
    <col min="4" max="4" width="6.5" style="25" customWidth="1"/>
    <col min="5" max="5" width="20.75" style="23" customWidth="1"/>
    <col min="6" max="6" width="14.5" style="23" customWidth="1"/>
    <col min="7" max="7" width="15.375" style="23" customWidth="1"/>
    <col min="8" max="8" width="16.375" style="23" customWidth="1"/>
    <col min="9" max="10" width="15.125" style="23" customWidth="1"/>
    <col min="11" max="1024" width="9.625" style="23" customWidth="1"/>
    <col min="1025" max="1025" width="8.75" customWidth="1"/>
  </cols>
  <sheetData>
    <row r="1" spans="1:8">
      <c r="B1" s="23" t="s">
        <v>3</v>
      </c>
      <c r="H1" s="23" t="s">
        <v>87</v>
      </c>
    </row>
    <row r="2" spans="1:8">
      <c r="B2" s="26" t="s">
        <v>88</v>
      </c>
      <c r="C2" s="27">
        <v>19</v>
      </c>
      <c r="E2" s="26" t="s">
        <v>89</v>
      </c>
      <c r="F2" s="26"/>
    </row>
    <row r="3" spans="1:8">
      <c r="B3" s="26"/>
      <c r="E3" s="26"/>
      <c r="F3" s="26"/>
    </row>
    <row r="4" spans="1:8">
      <c r="A4" s="28"/>
      <c r="B4" s="26"/>
    </row>
    <row r="5" spans="1:8">
      <c r="A5" s="28"/>
      <c r="B5" s="26"/>
      <c r="E5" s="29" t="s">
        <v>18</v>
      </c>
      <c r="F5" s="30">
        <f>SUM(H10:H16)</f>
        <v>0</v>
      </c>
    </row>
    <row r="6" spans="1:8">
      <c r="B6" s="26"/>
    </row>
    <row r="7" spans="1:8" s="28" customFormat="1" ht="24">
      <c r="A7" s="31" t="s">
        <v>90</v>
      </c>
      <c r="B7" s="31" t="s">
        <v>91</v>
      </c>
      <c r="C7" s="114" t="s">
        <v>110</v>
      </c>
      <c r="D7" s="31" t="s">
        <v>93</v>
      </c>
      <c r="E7" s="115" t="s">
        <v>94</v>
      </c>
      <c r="F7" s="31" t="s">
        <v>95</v>
      </c>
      <c r="G7" s="31" t="s">
        <v>111</v>
      </c>
      <c r="H7" s="31" t="s">
        <v>97</v>
      </c>
    </row>
    <row r="8" spans="1:8" s="28" customFormat="1" ht="12" customHeight="1">
      <c r="A8" s="230" t="s">
        <v>394</v>
      </c>
      <c r="B8" s="230"/>
      <c r="C8" s="230"/>
      <c r="D8" s="230"/>
      <c r="E8" s="230"/>
      <c r="F8" s="230"/>
      <c r="G8" s="230"/>
      <c r="H8" s="230"/>
    </row>
    <row r="9" spans="1:8" s="28" customFormat="1" ht="12" customHeight="1">
      <c r="A9" s="230" t="s">
        <v>395</v>
      </c>
      <c r="B9" s="230"/>
      <c r="C9" s="230"/>
      <c r="D9" s="230"/>
      <c r="E9" s="230"/>
      <c r="F9" s="230"/>
      <c r="G9" s="230"/>
      <c r="H9" s="230"/>
    </row>
    <row r="10" spans="1:8" s="28" customFormat="1" ht="62.25" customHeight="1">
      <c r="A10" s="42" t="s">
        <v>15</v>
      </c>
      <c r="B10" s="36" t="s">
        <v>396</v>
      </c>
      <c r="C10" s="37">
        <v>100</v>
      </c>
      <c r="D10" s="38" t="s">
        <v>100</v>
      </c>
      <c r="E10" s="39"/>
      <c r="F10" s="39"/>
      <c r="G10" s="40"/>
      <c r="H10" s="41">
        <f>ROUND(C10,2)*ROUND(G10,2)</f>
        <v>0</v>
      </c>
    </row>
    <row r="11" spans="1:8" s="28" customFormat="1" ht="131.25" customHeight="1">
      <c r="A11" s="42" t="s">
        <v>57</v>
      </c>
      <c r="B11" s="36" t="s">
        <v>397</v>
      </c>
      <c r="C11" s="37">
        <v>150</v>
      </c>
      <c r="D11" s="38" t="s">
        <v>100</v>
      </c>
      <c r="E11" s="39"/>
      <c r="F11" s="39"/>
      <c r="G11" s="40"/>
      <c r="H11" s="41">
        <f>ROUND(C11,2)*ROUND(G11,2)</f>
        <v>0</v>
      </c>
    </row>
    <row r="12" spans="1:8" s="28" customFormat="1" ht="24">
      <c r="A12" s="42" t="s">
        <v>59</v>
      </c>
      <c r="B12" s="36" t="s">
        <v>398</v>
      </c>
      <c r="C12" s="37">
        <v>40</v>
      </c>
      <c r="D12" s="38" t="s">
        <v>100</v>
      </c>
      <c r="E12" s="39"/>
      <c r="F12" s="39"/>
      <c r="G12" s="40"/>
      <c r="H12" s="41">
        <f>ROUND(C12,2)*ROUND(G12,2)</f>
        <v>0</v>
      </c>
    </row>
    <row r="13" spans="1:8" s="28" customFormat="1" ht="12" customHeight="1">
      <c r="A13" s="230" t="s">
        <v>399</v>
      </c>
      <c r="B13" s="230"/>
      <c r="C13" s="230"/>
      <c r="D13" s="230"/>
      <c r="E13" s="230"/>
      <c r="F13" s="230"/>
      <c r="G13" s="230"/>
      <c r="H13" s="230"/>
    </row>
    <row r="14" spans="1:8" s="28" customFormat="1" ht="48">
      <c r="A14" s="42" t="s">
        <v>61</v>
      </c>
      <c r="B14" s="36" t="s">
        <v>400</v>
      </c>
      <c r="C14" s="37">
        <v>25</v>
      </c>
      <c r="D14" s="38" t="s">
        <v>100</v>
      </c>
      <c r="E14" s="39"/>
      <c r="F14" s="39"/>
      <c r="G14" s="40"/>
      <c r="H14" s="41">
        <f>ROUND(C14,2)*ROUND(G14,2)</f>
        <v>0</v>
      </c>
    </row>
    <row r="15" spans="1:8" s="28" customFormat="1" ht="24">
      <c r="A15" s="42" t="s">
        <v>63</v>
      </c>
      <c r="B15" s="36" t="s">
        <v>401</v>
      </c>
      <c r="C15" s="37">
        <v>1</v>
      </c>
      <c r="D15" s="38" t="s">
        <v>100</v>
      </c>
      <c r="E15" s="39"/>
      <c r="F15" s="39"/>
      <c r="G15" s="40"/>
      <c r="H15" s="41">
        <f>ROUND(C15,2)*ROUND(G15,2)</f>
        <v>0</v>
      </c>
    </row>
    <row r="16" spans="1:8" s="28" customFormat="1" ht="24">
      <c r="A16" s="42" t="s">
        <v>65</v>
      </c>
      <c r="B16" s="36" t="s">
        <v>402</v>
      </c>
      <c r="C16" s="37">
        <v>1</v>
      </c>
      <c r="D16" s="38" t="s">
        <v>100</v>
      </c>
      <c r="E16" s="39"/>
      <c r="F16" s="39"/>
      <c r="G16" s="40"/>
      <c r="H16" s="41">
        <f>ROUND(C16,2)*ROUND(G16,2)</f>
        <v>0</v>
      </c>
    </row>
    <row r="18" spans="2:2">
      <c r="B18" s="23" t="s">
        <v>403</v>
      </c>
    </row>
  </sheetData>
  <mergeCells count="3">
    <mergeCell ref="A8:H8"/>
    <mergeCell ref="A9:H9"/>
    <mergeCell ref="A13:H13"/>
  </mergeCells>
  <pageMargins left="0.70000000000000007" right="0.70000000000000007" top="1.1437007874015752" bottom="1.1437007874015752" header="0.75000000000000011" footer="0.75000000000000011"/>
  <pageSetup paperSize="0" scale="71" fitToWidth="0" fitToHeight="0" orientation="landscape" horizontalDpi="0" verticalDpi="0" copies="0"/>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4"/>
  <sheetViews>
    <sheetView workbookViewId="0"/>
  </sheetViews>
  <sheetFormatPr defaultColWidth="8.75" defaultRowHeight="14.25"/>
  <cols>
    <col min="1" max="1" width="5.75" style="25" customWidth="1"/>
    <col min="2" max="2" width="79.25" style="23" customWidth="1"/>
    <col min="3" max="3" width="10.125" style="24" customWidth="1"/>
    <col min="4" max="4" width="7.625" style="25" customWidth="1"/>
    <col min="5" max="5" width="19.75" style="23" customWidth="1"/>
    <col min="6" max="6" width="17.5" style="23" customWidth="1"/>
    <col min="7" max="7" width="14" style="23" customWidth="1"/>
    <col min="8" max="8" width="14.375" style="23" customWidth="1"/>
    <col min="9" max="10" width="15.125" style="23" customWidth="1"/>
    <col min="11" max="1024" width="9.625" style="23" customWidth="1"/>
    <col min="1025" max="1025" width="8.75" customWidth="1"/>
  </cols>
  <sheetData>
    <row r="1" spans="1:8">
      <c r="B1" s="23" t="s">
        <v>3</v>
      </c>
      <c r="H1" s="23" t="s">
        <v>87</v>
      </c>
    </row>
    <row r="2" spans="1:8">
      <c r="B2" s="26" t="s">
        <v>88</v>
      </c>
      <c r="C2" s="27">
        <v>20</v>
      </c>
      <c r="E2" s="26" t="s">
        <v>89</v>
      </c>
      <c r="F2" s="26"/>
    </row>
    <row r="3" spans="1:8">
      <c r="B3" s="26"/>
      <c r="E3" s="26"/>
      <c r="F3" s="26"/>
    </row>
    <row r="4" spans="1:8">
      <c r="A4" s="28"/>
    </row>
    <row r="5" spans="1:8">
      <c r="A5" s="28"/>
      <c r="B5" s="26"/>
      <c r="E5" s="29" t="s">
        <v>18</v>
      </c>
      <c r="F5" s="126">
        <f>SUM(H9:H14)</f>
        <v>0</v>
      </c>
    </row>
    <row r="6" spans="1:8" ht="15">
      <c r="B6" s="176"/>
    </row>
    <row r="7" spans="1:8" s="28" customFormat="1" ht="24">
      <c r="A7" s="31" t="s">
        <v>90</v>
      </c>
      <c r="B7" s="31" t="s">
        <v>91</v>
      </c>
      <c r="C7" s="114" t="s">
        <v>110</v>
      </c>
      <c r="D7" s="31" t="s">
        <v>93</v>
      </c>
      <c r="E7" s="115" t="s">
        <v>94</v>
      </c>
      <c r="F7" s="31" t="s">
        <v>95</v>
      </c>
      <c r="G7" s="31" t="s">
        <v>111</v>
      </c>
      <c r="H7" s="31" t="s">
        <v>97</v>
      </c>
    </row>
    <row r="8" spans="1:8" s="28" customFormat="1" ht="12" customHeight="1">
      <c r="A8" s="230" t="s">
        <v>404</v>
      </c>
      <c r="B8" s="230"/>
      <c r="C8" s="230"/>
      <c r="D8" s="230"/>
      <c r="E8" s="230"/>
      <c r="F8" s="230"/>
      <c r="G8" s="230"/>
      <c r="H8" s="230"/>
    </row>
    <row r="9" spans="1:8" s="28" customFormat="1" ht="24">
      <c r="A9" s="42" t="s">
        <v>15</v>
      </c>
      <c r="B9" s="36" t="s">
        <v>405</v>
      </c>
      <c r="C9" s="37">
        <v>100</v>
      </c>
      <c r="D9" s="38" t="s">
        <v>100</v>
      </c>
      <c r="E9" s="39"/>
      <c r="F9" s="39"/>
      <c r="G9" s="142"/>
      <c r="H9" s="143">
        <f t="shared" ref="H9:H14" si="0">ROUND(C9,2)*ROUND(G9,2)</f>
        <v>0</v>
      </c>
    </row>
    <row r="10" spans="1:8" s="28" customFormat="1" ht="24">
      <c r="A10" s="42" t="s">
        <v>57</v>
      </c>
      <c r="B10" s="36" t="s">
        <v>406</v>
      </c>
      <c r="C10" s="37">
        <v>100</v>
      </c>
      <c r="D10" s="38" t="s">
        <v>100</v>
      </c>
      <c r="E10" s="39"/>
      <c r="F10" s="39"/>
      <c r="G10" s="142"/>
      <c r="H10" s="143">
        <f t="shared" si="0"/>
        <v>0</v>
      </c>
    </row>
    <row r="11" spans="1:8" s="28" customFormat="1" ht="48">
      <c r="A11" s="42" t="s">
        <v>59</v>
      </c>
      <c r="B11" s="36" t="s">
        <v>407</v>
      </c>
      <c r="C11" s="37">
        <v>40</v>
      </c>
      <c r="D11" s="38" t="s">
        <v>100</v>
      </c>
      <c r="E11" s="39"/>
      <c r="F11" s="39"/>
      <c r="G11" s="142"/>
      <c r="H11" s="143">
        <f t="shared" si="0"/>
        <v>0</v>
      </c>
    </row>
    <row r="12" spans="1:8" s="28" customFormat="1" ht="48">
      <c r="A12" s="42" t="s">
        <v>61</v>
      </c>
      <c r="B12" s="36" t="s">
        <v>408</v>
      </c>
      <c r="C12" s="37">
        <v>40</v>
      </c>
      <c r="D12" s="38" t="s">
        <v>100</v>
      </c>
      <c r="E12" s="39"/>
      <c r="F12" s="39"/>
      <c r="G12" s="142"/>
      <c r="H12" s="143">
        <f t="shared" si="0"/>
        <v>0</v>
      </c>
    </row>
    <row r="13" spans="1:8" s="28" customFormat="1" ht="24">
      <c r="A13" s="35" t="s">
        <v>63</v>
      </c>
      <c r="B13" s="43" t="s">
        <v>409</v>
      </c>
      <c r="C13" s="44">
        <v>10</v>
      </c>
      <c r="D13" s="45" t="s">
        <v>100</v>
      </c>
      <c r="E13" s="46"/>
      <c r="F13" s="46"/>
      <c r="G13" s="145"/>
      <c r="H13" s="143">
        <f t="shared" si="0"/>
        <v>0</v>
      </c>
    </row>
    <row r="14" spans="1:8" ht="24">
      <c r="A14" s="42">
        <v>6</v>
      </c>
      <c r="B14" s="177" t="s">
        <v>410</v>
      </c>
      <c r="C14" s="178">
        <v>10</v>
      </c>
      <c r="D14" s="42" t="s">
        <v>411</v>
      </c>
      <c r="E14" s="177"/>
      <c r="F14" s="177"/>
      <c r="G14" s="177"/>
      <c r="H14" s="143">
        <f t="shared" si="0"/>
        <v>0</v>
      </c>
    </row>
  </sheetData>
  <mergeCells count="1">
    <mergeCell ref="A8:H8"/>
  </mergeCells>
  <pageMargins left="0.70000000000000007" right="0.70000000000000007" top="1.1437007874015752" bottom="1.1437007874015752" header="0.75000000000000011" footer="0.75000000000000011"/>
  <pageSetup paperSize="0" scale="71" fitToWidth="0" fitToHeight="0" orientation="landscape" horizontalDpi="0" verticalDpi="0" copies="0"/>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MJ22"/>
  <sheetViews>
    <sheetView workbookViewId="0"/>
  </sheetViews>
  <sheetFormatPr defaultColWidth="8.75" defaultRowHeight="14.25"/>
  <cols>
    <col min="1" max="1" width="5.75" style="25" customWidth="1"/>
    <col min="2" max="2" width="79.25" style="23" customWidth="1"/>
    <col min="3" max="3" width="10.125" style="24" customWidth="1"/>
    <col min="4" max="4" width="7.625" style="25" customWidth="1"/>
    <col min="5" max="5" width="16.5" style="23" customWidth="1"/>
    <col min="6" max="6" width="16.75" style="23" customWidth="1"/>
    <col min="7" max="7" width="14.5" style="23" customWidth="1"/>
    <col min="8" max="8" width="15.75" style="23" customWidth="1"/>
    <col min="9" max="10" width="15.125" style="23" customWidth="1"/>
    <col min="11" max="1024" width="9.625" style="23" customWidth="1"/>
    <col min="1025" max="1025" width="8.75" customWidth="1"/>
  </cols>
  <sheetData>
    <row r="1" spans="1:8">
      <c r="B1" s="23" t="s">
        <v>3</v>
      </c>
      <c r="H1" s="23" t="s">
        <v>87</v>
      </c>
    </row>
    <row r="2" spans="1:8" ht="15">
      <c r="B2" s="176"/>
    </row>
    <row r="3" spans="1:8">
      <c r="B3" s="26" t="s">
        <v>88</v>
      </c>
      <c r="C3" s="27">
        <v>21</v>
      </c>
      <c r="E3" s="26" t="s">
        <v>89</v>
      </c>
      <c r="F3" s="26"/>
    </row>
    <row r="4" spans="1:8">
      <c r="B4" s="26"/>
      <c r="E4" s="26"/>
      <c r="F4" s="26"/>
    </row>
    <row r="5" spans="1:8">
      <c r="A5" s="28"/>
      <c r="B5" s="26"/>
      <c r="E5" s="29" t="s">
        <v>18</v>
      </c>
      <c r="F5" s="126">
        <f>SUM(H9:H22)</f>
        <v>0</v>
      </c>
    </row>
    <row r="6" spans="1:8">
      <c r="B6" s="26"/>
    </row>
    <row r="7" spans="1:8" s="28" customFormat="1" ht="24">
      <c r="A7" s="31" t="s">
        <v>90</v>
      </c>
      <c r="B7" s="31" t="s">
        <v>91</v>
      </c>
      <c r="C7" s="114" t="s">
        <v>110</v>
      </c>
      <c r="D7" s="31" t="s">
        <v>93</v>
      </c>
      <c r="E7" s="115" t="s">
        <v>94</v>
      </c>
      <c r="F7" s="31" t="s">
        <v>95</v>
      </c>
      <c r="G7" s="31" t="s">
        <v>111</v>
      </c>
      <c r="H7" s="31" t="s">
        <v>97</v>
      </c>
    </row>
    <row r="8" spans="1:8" s="28" customFormat="1" ht="12" customHeight="1">
      <c r="A8" s="230" t="s">
        <v>412</v>
      </c>
      <c r="B8" s="230"/>
      <c r="C8" s="230"/>
      <c r="D8" s="230"/>
      <c r="E8" s="230"/>
      <c r="F8" s="230"/>
      <c r="G8" s="230"/>
      <c r="H8" s="230"/>
    </row>
    <row r="9" spans="1:8" s="28" customFormat="1" ht="183" customHeight="1">
      <c r="A9" s="179" t="s">
        <v>15</v>
      </c>
      <c r="B9" s="180" t="s">
        <v>413</v>
      </c>
      <c r="C9" s="44">
        <v>600</v>
      </c>
      <c r="D9" s="45" t="s">
        <v>176</v>
      </c>
      <c r="E9" s="46"/>
      <c r="F9" s="46"/>
      <c r="G9" s="145"/>
      <c r="H9" s="144">
        <f t="shared" ref="H9:H22" si="0">ROUND(C9,2)*ROUND(G9,2)</f>
        <v>0</v>
      </c>
    </row>
    <row r="10" spans="1:8" s="28" customFormat="1" ht="177" customHeight="1">
      <c r="A10" s="181" t="s">
        <v>57</v>
      </c>
      <c r="B10" s="182" t="s">
        <v>414</v>
      </c>
      <c r="C10" s="37">
        <v>600</v>
      </c>
      <c r="D10" s="38" t="s">
        <v>176</v>
      </c>
      <c r="E10" s="39"/>
      <c r="F10" s="39"/>
      <c r="G10" s="142"/>
      <c r="H10" s="143">
        <f t="shared" si="0"/>
        <v>0</v>
      </c>
    </row>
    <row r="11" spans="1:8" s="28" customFormat="1" ht="192">
      <c r="A11" s="181" t="s">
        <v>59</v>
      </c>
      <c r="B11" s="182" t="s">
        <v>415</v>
      </c>
      <c r="C11" s="37">
        <v>800</v>
      </c>
      <c r="D11" s="38" t="s">
        <v>176</v>
      </c>
      <c r="E11" s="39"/>
      <c r="F11" s="39"/>
      <c r="G11" s="142"/>
      <c r="H11" s="143">
        <f t="shared" si="0"/>
        <v>0</v>
      </c>
    </row>
    <row r="12" spans="1:8" s="28" customFormat="1" ht="195.75" customHeight="1">
      <c r="A12" s="179" t="s">
        <v>61</v>
      </c>
      <c r="B12" s="180" t="s">
        <v>416</v>
      </c>
      <c r="C12" s="44">
        <v>200</v>
      </c>
      <c r="D12" s="45" t="s">
        <v>176</v>
      </c>
      <c r="E12" s="46"/>
      <c r="F12" s="46"/>
      <c r="G12" s="145"/>
      <c r="H12" s="144">
        <f t="shared" si="0"/>
        <v>0</v>
      </c>
    </row>
    <row r="13" spans="1:8" s="28" customFormat="1" ht="266.25" customHeight="1">
      <c r="A13" s="181" t="s">
        <v>63</v>
      </c>
      <c r="B13" s="182" t="s">
        <v>417</v>
      </c>
      <c r="C13" s="37">
        <v>300</v>
      </c>
      <c r="D13" s="38" t="s">
        <v>176</v>
      </c>
      <c r="E13" s="39"/>
      <c r="F13" s="39"/>
      <c r="G13" s="142"/>
      <c r="H13" s="143">
        <f t="shared" si="0"/>
        <v>0</v>
      </c>
    </row>
    <row r="14" spans="1:8" s="28" customFormat="1" ht="192">
      <c r="A14" s="181" t="s">
        <v>65</v>
      </c>
      <c r="B14" s="182" t="s">
        <v>418</v>
      </c>
      <c r="C14" s="37">
        <v>200</v>
      </c>
      <c r="D14" s="38" t="s">
        <v>176</v>
      </c>
      <c r="E14" s="39"/>
      <c r="F14" s="39"/>
      <c r="G14" s="142"/>
      <c r="H14" s="143">
        <f t="shared" si="0"/>
        <v>0</v>
      </c>
    </row>
    <row r="15" spans="1:8" s="28" customFormat="1" ht="228">
      <c r="A15" s="181" t="s">
        <v>67</v>
      </c>
      <c r="B15" s="182" t="s">
        <v>419</v>
      </c>
      <c r="C15" s="37">
        <v>200</v>
      </c>
      <c r="D15" s="38" t="s">
        <v>176</v>
      </c>
      <c r="E15" s="39"/>
      <c r="F15" s="39"/>
      <c r="G15" s="142"/>
      <c r="H15" s="143">
        <f t="shared" si="0"/>
        <v>0</v>
      </c>
    </row>
    <row r="16" spans="1:8" s="28" customFormat="1" ht="240">
      <c r="A16" s="179" t="s">
        <v>69</v>
      </c>
      <c r="B16" s="180" t="s">
        <v>420</v>
      </c>
      <c r="C16" s="44">
        <v>50</v>
      </c>
      <c r="D16" s="45" t="s">
        <v>176</v>
      </c>
      <c r="E16" s="46"/>
      <c r="F16" s="46"/>
      <c r="G16" s="145"/>
      <c r="H16" s="144">
        <f t="shared" si="0"/>
        <v>0</v>
      </c>
    </row>
    <row r="17" spans="1:8" s="28" customFormat="1" ht="144">
      <c r="A17" s="181" t="s">
        <v>71</v>
      </c>
      <c r="B17" s="182" t="s">
        <v>421</v>
      </c>
      <c r="C17" s="37">
        <v>50</v>
      </c>
      <c r="D17" s="38" t="s">
        <v>176</v>
      </c>
      <c r="E17" s="39"/>
      <c r="F17" s="39"/>
      <c r="G17" s="142"/>
      <c r="H17" s="143">
        <f t="shared" si="0"/>
        <v>0</v>
      </c>
    </row>
    <row r="18" spans="1:8" s="28" customFormat="1" ht="216">
      <c r="A18" s="181" t="s">
        <v>73</v>
      </c>
      <c r="B18" s="182" t="s">
        <v>422</v>
      </c>
      <c r="C18" s="37">
        <v>20</v>
      </c>
      <c r="D18" s="38" t="s">
        <v>176</v>
      </c>
      <c r="E18" s="39"/>
      <c r="F18" s="39"/>
      <c r="G18" s="142"/>
      <c r="H18" s="143">
        <f t="shared" si="0"/>
        <v>0</v>
      </c>
    </row>
    <row r="19" spans="1:8" s="28" customFormat="1" ht="24">
      <c r="A19" s="42" t="s">
        <v>77</v>
      </c>
      <c r="B19" s="36" t="s">
        <v>423</v>
      </c>
      <c r="C19" s="37">
        <v>1000</v>
      </c>
      <c r="D19" s="38" t="s">
        <v>424</v>
      </c>
      <c r="E19" s="39"/>
      <c r="F19" s="39"/>
      <c r="G19" s="142"/>
      <c r="H19" s="143">
        <f t="shared" si="0"/>
        <v>0</v>
      </c>
    </row>
    <row r="20" spans="1:8" s="28" customFormat="1" ht="27.75" customHeight="1">
      <c r="A20" s="42" t="s">
        <v>217</v>
      </c>
      <c r="B20" s="182" t="s">
        <v>425</v>
      </c>
      <c r="C20" s="37">
        <v>2000</v>
      </c>
      <c r="D20" s="38" t="s">
        <v>424</v>
      </c>
      <c r="E20" s="39"/>
      <c r="F20" s="39"/>
      <c r="G20" s="142"/>
      <c r="H20" s="143">
        <f t="shared" si="0"/>
        <v>0</v>
      </c>
    </row>
    <row r="21" spans="1:8" s="28" customFormat="1" ht="36">
      <c r="A21" s="42" t="s">
        <v>219</v>
      </c>
      <c r="B21" s="36" t="s">
        <v>426</v>
      </c>
      <c r="C21" s="37">
        <v>1000</v>
      </c>
      <c r="D21" s="38" t="s">
        <v>424</v>
      </c>
      <c r="E21" s="39"/>
      <c r="F21" s="39"/>
      <c r="G21" s="142"/>
      <c r="H21" s="143">
        <f t="shared" si="0"/>
        <v>0</v>
      </c>
    </row>
    <row r="22" spans="1:8" s="28" customFormat="1" ht="60">
      <c r="A22" s="42" t="s">
        <v>221</v>
      </c>
      <c r="B22" s="36" t="s">
        <v>427</v>
      </c>
      <c r="C22" s="37">
        <v>4000</v>
      </c>
      <c r="D22" s="38" t="s">
        <v>424</v>
      </c>
      <c r="E22" s="39"/>
      <c r="F22" s="39"/>
      <c r="G22" s="142"/>
      <c r="H22" s="143">
        <f t="shared" si="0"/>
        <v>0</v>
      </c>
    </row>
  </sheetData>
  <mergeCells count="1">
    <mergeCell ref="A8:H8"/>
  </mergeCells>
  <pageMargins left="0.70000000000000007" right="0.70000000000000007" top="1.1437007874015752" bottom="1.1437007874015752" header="0.75000000000000011" footer="0.75000000000000011"/>
  <pageSetup paperSize="0" scale="72" fitToWidth="0" fitToHeight="0" orientation="landscape" horizontalDpi="0" verticalDpi="0" copies="0"/>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7"/>
  <sheetViews>
    <sheetView workbookViewId="0"/>
  </sheetViews>
  <sheetFormatPr defaultColWidth="8.75" defaultRowHeight="14.25"/>
  <cols>
    <col min="1" max="1" width="5.75" style="52" customWidth="1"/>
    <col min="2" max="2" width="79.25" style="48" customWidth="1"/>
    <col min="3" max="3" width="10.125" style="84" customWidth="1"/>
    <col min="4" max="4" width="7.625" style="52" customWidth="1"/>
    <col min="5" max="5" width="17.125" style="48" customWidth="1"/>
    <col min="6" max="6" width="18.875" style="48" customWidth="1"/>
    <col min="7" max="7" width="13.625" style="48" customWidth="1"/>
    <col min="8" max="8" width="14.75" style="48" customWidth="1"/>
    <col min="9" max="10" width="15.125" style="48" customWidth="1"/>
    <col min="11" max="1024" width="9.625" style="48" customWidth="1"/>
    <col min="1025" max="1025" width="8.75" customWidth="1"/>
  </cols>
  <sheetData>
    <row r="1" spans="1:8" ht="14.45" customHeight="1">
      <c r="E1" s="231"/>
      <c r="F1" s="231"/>
      <c r="H1" s="48" t="s">
        <v>139</v>
      </c>
    </row>
    <row r="3" spans="1:8">
      <c r="B3" s="89" t="s">
        <v>88</v>
      </c>
      <c r="C3" s="90">
        <v>22</v>
      </c>
      <c r="E3" s="89" t="s">
        <v>89</v>
      </c>
      <c r="F3" s="89"/>
    </row>
    <row r="4" spans="1:8">
      <c r="B4" s="57"/>
      <c r="E4" s="89"/>
      <c r="F4" s="89"/>
    </row>
    <row r="5" spans="1:8">
      <c r="A5" s="28"/>
      <c r="B5" s="26"/>
      <c r="C5" s="149"/>
      <c r="D5" s="25"/>
      <c r="E5" s="29" t="s">
        <v>18</v>
      </c>
      <c r="F5" s="30">
        <f>SUM(H9:H14)</f>
        <v>0</v>
      </c>
      <c r="G5" s="23"/>
      <c r="H5" s="23"/>
    </row>
    <row r="6" spans="1:8">
      <c r="A6" s="25"/>
      <c r="B6" s="26"/>
      <c r="C6" s="149"/>
      <c r="D6" s="25"/>
      <c r="E6" s="23"/>
      <c r="F6" s="23"/>
      <c r="G6" s="23"/>
      <c r="H6" s="23"/>
    </row>
    <row r="7" spans="1:8" s="56" customFormat="1" ht="24">
      <c r="A7" s="31" t="s">
        <v>90</v>
      </c>
      <c r="B7" s="31" t="s">
        <v>91</v>
      </c>
      <c r="C7" s="114" t="s">
        <v>110</v>
      </c>
      <c r="D7" s="115" t="s">
        <v>93</v>
      </c>
      <c r="E7" s="31" t="s">
        <v>94</v>
      </c>
      <c r="F7" s="31" t="s">
        <v>95</v>
      </c>
      <c r="G7" s="31" t="s">
        <v>111</v>
      </c>
      <c r="H7" s="31" t="s">
        <v>97</v>
      </c>
    </row>
    <row r="8" spans="1:8" s="56" customFormat="1" ht="12" customHeight="1">
      <c r="A8" s="230" t="s">
        <v>428</v>
      </c>
      <c r="B8" s="230"/>
      <c r="C8" s="230"/>
      <c r="D8" s="230"/>
      <c r="E8" s="230"/>
      <c r="F8" s="230"/>
      <c r="G8" s="230"/>
      <c r="H8" s="230"/>
    </row>
    <row r="9" spans="1:8" s="56" customFormat="1" ht="24">
      <c r="A9" s="42" t="s">
        <v>15</v>
      </c>
      <c r="B9" s="94" t="s">
        <v>429</v>
      </c>
      <c r="C9" s="37">
        <v>20</v>
      </c>
      <c r="D9" s="38" t="s">
        <v>100</v>
      </c>
      <c r="E9" s="39"/>
      <c r="F9" s="39"/>
      <c r="G9" s="77"/>
      <c r="H9" s="95">
        <f t="shared" ref="H9:H14" si="0">ROUND(C9,2)*ROUND(G9,2)</f>
        <v>0</v>
      </c>
    </row>
    <row r="10" spans="1:8" s="56" customFormat="1" ht="36">
      <c r="A10" s="42" t="s">
        <v>57</v>
      </c>
      <c r="B10" s="94" t="s">
        <v>430</v>
      </c>
      <c r="C10" s="37">
        <v>50</v>
      </c>
      <c r="D10" s="38" t="s">
        <v>100</v>
      </c>
      <c r="E10" s="39"/>
      <c r="F10" s="39"/>
      <c r="G10" s="77"/>
      <c r="H10" s="95">
        <f t="shared" si="0"/>
        <v>0</v>
      </c>
    </row>
    <row r="11" spans="1:8" s="56" customFormat="1" ht="24">
      <c r="A11" s="42" t="s">
        <v>59</v>
      </c>
      <c r="B11" s="94" t="s">
        <v>431</v>
      </c>
      <c r="C11" s="37">
        <v>30</v>
      </c>
      <c r="D11" s="38" t="s">
        <v>100</v>
      </c>
      <c r="E11" s="39"/>
      <c r="F11" s="39"/>
      <c r="G11" s="77"/>
      <c r="H11" s="95">
        <f t="shared" si="0"/>
        <v>0</v>
      </c>
    </row>
    <row r="12" spans="1:8" s="56" customFormat="1" ht="36">
      <c r="A12" s="42" t="s">
        <v>61</v>
      </c>
      <c r="B12" s="94" t="s">
        <v>432</v>
      </c>
      <c r="C12" s="37">
        <v>40</v>
      </c>
      <c r="D12" s="38" t="s">
        <v>100</v>
      </c>
      <c r="E12" s="39"/>
      <c r="F12" s="39"/>
      <c r="G12" s="77"/>
      <c r="H12" s="95">
        <f t="shared" si="0"/>
        <v>0</v>
      </c>
    </row>
    <row r="13" spans="1:8" s="56" customFormat="1" ht="48">
      <c r="A13" s="42" t="s">
        <v>63</v>
      </c>
      <c r="B13" s="94" t="s">
        <v>433</v>
      </c>
      <c r="C13" s="37">
        <v>10</v>
      </c>
      <c r="D13" s="38" t="s">
        <v>100</v>
      </c>
      <c r="E13" s="39"/>
      <c r="F13" s="39"/>
      <c r="G13" s="77"/>
      <c r="H13" s="95">
        <f t="shared" si="0"/>
        <v>0</v>
      </c>
    </row>
    <row r="14" spans="1:8" s="56" customFormat="1" ht="36">
      <c r="A14" s="42" t="s">
        <v>65</v>
      </c>
      <c r="B14" s="94" t="s">
        <v>434</v>
      </c>
      <c r="C14" s="37">
        <v>30</v>
      </c>
      <c r="D14" s="38" t="s">
        <v>100</v>
      </c>
      <c r="E14" s="39"/>
      <c r="F14" s="39"/>
      <c r="G14" s="77"/>
      <c r="H14" s="95">
        <f t="shared" si="0"/>
        <v>0</v>
      </c>
    </row>
    <row r="16" spans="1:8">
      <c r="B16" s="89" t="s">
        <v>107</v>
      </c>
    </row>
    <row r="17" spans="2:2">
      <c r="B17" s="48" t="s">
        <v>120</v>
      </c>
    </row>
  </sheetData>
  <mergeCells count="2">
    <mergeCell ref="E1:F1"/>
    <mergeCell ref="A8:H8"/>
  </mergeCells>
  <pageMargins left="0.70000000000000007" right="0.70000000000000007" top="1.1437007874015752" bottom="1.1437007874015752" header="0.75000000000000011" footer="0.75000000000000011"/>
  <pageSetup paperSize="0" scale="72" fitToWidth="0" fitToHeight="0" orientation="landscape" horizontalDpi="0" verticalDpi="0" copies="0"/>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MJ95"/>
  <sheetViews>
    <sheetView workbookViewId="0"/>
  </sheetViews>
  <sheetFormatPr defaultColWidth="8.75" defaultRowHeight="14.25"/>
  <cols>
    <col min="1" max="1" width="5.75" style="25" customWidth="1"/>
    <col min="2" max="2" width="79.25" style="23" customWidth="1"/>
    <col min="3" max="3" width="10.125" style="149" customWidth="1"/>
    <col min="4" max="4" width="7.625" style="25" customWidth="1"/>
    <col min="5" max="5" width="19" style="23" customWidth="1"/>
    <col min="6" max="6" width="17.125" style="23" customWidth="1"/>
    <col min="7" max="7" width="13" style="23" customWidth="1"/>
    <col min="8" max="8" width="14.875" style="23" customWidth="1"/>
    <col min="9" max="10" width="15.125" style="23" customWidth="1"/>
    <col min="11" max="1024" width="9.625" style="23" customWidth="1"/>
    <col min="1025" max="1025" width="8.75" customWidth="1"/>
  </cols>
  <sheetData>
    <row r="1" spans="1:10">
      <c r="B1" s="23" t="s">
        <v>3</v>
      </c>
      <c r="H1" s="23" t="s">
        <v>87</v>
      </c>
    </row>
    <row r="3" spans="1:10">
      <c r="B3" s="26" t="s">
        <v>88</v>
      </c>
      <c r="C3" s="27">
        <v>23</v>
      </c>
      <c r="E3" s="26" t="s">
        <v>89</v>
      </c>
      <c r="F3" s="26"/>
    </row>
    <row r="4" spans="1:10">
      <c r="A4" s="28"/>
      <c r="B4" s="57"/>
    </row>
    <row r="5" spans="1:10">
      <c r="A5" s="28"/>
      <c r="B5" s="26"/>
      <c r="E5" s="29" t="s">
        <v>18</v>
      </c>
      <c r="F5" s="126">
        <f>SUM(H10:H88)</f>
        <v>0</v>
      </c>
      <c r="J5" s="183"/>
    </row>
    <row r="6" spans="1:10">
      <c r="B6" s="26"/>
    </row>
    <row r="7" spans="1:10" s="28" customFormat="1" ht="24">
      <c r="A7" s="31" t="s">
        <v>90</v>
      </c>
      <c r="B7" s="31" t="s">
        <v>91</v>
      </c>
      <c r="C7" s="114" t="s">
        <v>110</v>
      </c>
      <c r="D7" s="31" t="s">
        <v>93</v>
      </c>
      <c r="E7" s="115" t="s">
        <v>94</v>
      </c>
      <c r="F7" s="31" t="s">
        <v>95</v>
      </c>
      <c r="G7" s="31" t="s">
        <v>111</v>
      </c>
      <c r="H7" s="31" t="s">
        <v>97</v>
      </c>
    </row>
    <row r="8" spans="1:10" s="28" customFormat="1" ht="12" customHeight="1">
      <c r="A8" s="230" t="s">
        <v>435</v>
      </c>
      <c r="B8" s="230"/>
      <c r="C8" s="230"/>
      <c r="D8" s="230"/>
      <c r="E8" s="230"/>
      <c r="F8" s="230"/>
      <c r="G8" s="230"/>
      <c r="H8" s="230"/>
    </row>
    <row r="9" spans="1:10" s="28" customFormat="1" ht="12" customHeight="1">
      <c r="A9" s="230" t="s">
        <v>436</v>
      </c>
      <c r="B9" s="230"/>
      <c r="C9" s="230"/>
      <c r="D9" s="230"/>
      <c r="E9" s="230"/>
      <c r="F9" s="230"/>
      <c r="G9" s="230"/>
      <c r="H9" s="230"/>
    </row>
    <row r="10" spans="1:10" s="28" customFormat="1" ht="12">
      <c r="A10" s="42" t="s">
        <v>15</v>
      </c>
      <c r="B10" s="36" t="s">
        <v>437</v>
      </c>
      <c r="C10" s="135">
        <v>30</v>
      </c>
      <c r="D10" s="38" t="s">
        <v>100</v>
      </c>
      <c r="E10" s="39"/>
      <c r="F10" s="39"/>
      <c r="G10" s="142"/>
      <c r="H10" s="143">
        <f t="shared" ref="H10:H17" si="0">ROUND(C10,2)*ROUND(G10,2)</f>
        <v>0</v>
      </c>
    </row>
    <row r="11" spans="1:10" s="28" customFormat="1" ht="12">
      <c r="A11" s="42" t="s">
        <v>57</v>
      </c>
      <c r="B11" s="36" t="s">
        <v>438</v>
      </c>
      <c r="C11" s="135">
        <v>30</v>
      </c>
      <c r="D11" s="38" t="s">
        <v>100</v>
      </c>
      <c r="E11" s="39"/>
      <c r="F11" s="39"/>
      <c r="G11" s="142"/>
      <c r="H11" s="143">
        <f t="shared" si="0"/>
        <v>0</v>
      </c>
    </row>
    <row r="12" spans="1:10" s="28" customFormat="1" ht="16.5" customHeight="1">
      <c r="A12" s="42" t="s">
        <v>59</v>
      </c>
      <c r="B12" s="36" t="s">
        <v>439</v>
      </c>
      <c r="C12" s="135">
        <v>60</v>
      </c>
      <c r="D12" s="38" t="s">
        <v>100</v>
      </c>
      <c r="E12" s="39"/>
      <c r="F12" s="39"/>
      <c r="G12" s="142"/>
      <c r="H12" s="143">
        <f t="shared" si="0"/>
        <v>0</v>
      </c>
    </row>
    <row r="13" spans="1:10" s="28" customFormat="1" ht="12">
      <c r="A13" s="42" t="s">
        <v>61</v>
      </c>
      <c r="B13" s="36" t="s">
        <v>440</v>
      </c>
      <c r="C13" s="37">
        <v>20</v>
      </c>
      <c r="D13" s="38" t="s">
        <v>100</v>
      </c>
      <c r="E13" s="39"/>
      <c r="F13" s="39"/>
      <c r="G13" s="142"/>
      <c r="H13" s="143">
        <f t="shared" si="0"/>
        <v>0</v>
      </c>
    </row>
    <row r="14" spans="1:10" s="28" customFormat="1" ht="12">
      <c r="A14" s="42" t="s">
        <v>63</v>
      </c>
      <c r="B14" s="36" t="s">
        <v>441</v>
      </c>
      <c r="C14" s="37">
        <v>20</v>
      </c>
      <c r="D14" s="38" t="s">
        <v>100</v>
      </c>
      <c r="E14" s="39"/>
      <c r="F14" s="39"/>
      <c r="G14" s="142"/>
      <c r="H14" s="143">
        <f t="shared" si="0"/>
        <v>0</v>
      </c>
    </row>
    <row r="15" spans="1:10" s="28" customFormat="1" ht="24">
      <c r="A15" s="42" t="s">
        <v>65</v>
      </c>
      <c r="B15" s="36" t="s">
        <v>442</v>
      </c>
      <c r="C15" s="37">
        <v>50</v>
      </c>
      <c r="D15" s="38" t="s">
        <v>100</v>
      </c>
      <c r="E15" s="39"/>
      <c r="F15" s="39"/>
      <c r="G15" s="142"/>
      <c r="H15" s="143">
        <f t="shared" si="0"/>
        <v>0</v>
      </c>
    </row>
    <row r="16" spans="1:10" s="28" customFormat="1" ht="72">
      <c r="A16" s="42" t="s">
        <v>67</v>
      </c>
      <c r="B16" s="36" t="s">
        <v>443</v>
      </c>
      <c r="C16" s="37">
        <v>250</v>
      </c>
      <c r="D16" s="38" t="s">
        <v>100</v>
      </c>
      <c r="E16" s="39"/>
      <c r="F16" s="39"/>
      <c r="G16" s="142"/>
      <c r="H16" s="143">
        <f t="shared" si="0"/>
        <v>0</v>
      </c>
    </row>
    <row r="17" spans="1:8" s="28" customFormat="1" ht="24">
      <c r="A17" s="42" t="s">
        <v>69</v>
      </c>
      <c r="B17" s="36" t="s">
        <v>444</v>
      </c>
      <c r="C17" s="135">
        <v>60</v>
      </c>
      <c r="D17" s="38" t="s">
        <v>100</v>
      </c>
      <c r="E17" s="39"/>
      <c r="F17" s="39"/>
      <c r="G17" s="142"/>
      <c r="H17" s="143">
        <f t="shared" si="0"/>
        <v>0</v>
      </c>
    </row>
    <row r="18" spans="1:8" s="28" customFormat="1" ht="12" customHeight="1">
      <c r="A18" s="230" t="s">
        <v>445</v>
      </c>
      <c r="B18" s="230"/>
      <c r="C18" s="230"/>
      <c r="D18" s="230"/>
      <c r="E18" s="230"/>
      <c r="F18" s="230"/>
      <c r="G18" s="230"/>
      <c r="H18" s="230"/>
    </row>
    <row r="19" spans="1:8" s="28" customFormat="1" ht="24">
      <c r="A19" s="42" t="s">
        <v>71</v>
      </c>
      <c r="B19" s="36" t="s">
        <v>446</v>
      </c>
      <c r="C19" s="37">
        <v>100</v>
      </c>
      <c r="D19" s="38" t="s">
        <v>100</v>
      </c>
      <c r="E19" s="39"/>
      <c r="F19" s="39"/>
      <c r="G19" s="142"/>
      <c r="H19" s="143">
        <f t="shared" ref="H19:H25" si="1">ROUND(C19,2)*ROUND(G19,2)</f>
        <v>0</v>
      </c>
    </row>
    <row r="20" spans="1:8" s="28" customFormat="1" ht="24">
      <c r="A20" s="42" t="s">
        <v>73</v>
      </c>
      <c r="B20" s="36" t="s">
        <v>447</v>
      </c>
      <c r="C20" s="37">
        <v>100</v>
      </c>
      <c r="D20" s="38" t="s">
        <v>100</v>
      </c>
      <c r="E20" s="39"/>
      <c r="F20" s="39"/>
      <c r="G20" s="142"/>
      <c r="H20" s="143">
        <f t="shared" si="1"/>
        <v>0</v>
      </c>
    </row>
    <row r="21" spans="1:8" s="28" customFormat="1" ht="12">
      <c r="A21" s="42" t="s">
        <v>77</v>
      </c>
      <c r="B21" s="36" t="s">
        <v>448</v>
      </c>
      <c r="C21" s="37">
        <v>5</v>
      </c>
      <c r="D21" s="38" t="s">
        <v>100</v>
      </c>
      <c r="E21" s="39"/>
      <c r="F21" s="39"/>
      <c r="G21" s="142"/>
      <c r="H21" s="143">
        <f t="shared" si="1"/>
        <v>0</v>
      </c>
    </row>
    <row r="22" spans="1:8" s="28" customFormat="1" ht="12">
      <c r="A22" s="42" t="s">
        <v>217</v>
      </c>
      <c r="B22" s="36" t="s">
        <v>449</v>
      </c>
      <c r="C22" s="37">
        <v>5</v>
      </c>
      <c r="D22" s="38" t="s">
        <v>100</v>
      </c>
      <c r="E22" s="39"/>
      <c r="F22" s="39"/>
      <c r="G22" s="142"/>
      <c r="H22" s="143">
        <f t="shared" si="1"/>
        <v>0</v>
      </c>
    </row>
    <row r="23" spans="1:8" s="28" customFormat="1" ht="12">
      <c r="A23" s="42" t="s">
        <v>219</v>
      </c>
      <c r="B23" s="36" t="s">
        <v>450</v>
      </c>
      <c r="C23" s="37">
        <v>5</v>
      </c>
      <c r="D23" s="38" t="s">
        <v>100</v>
      </c>
      <c r="E23" s="39"/>
      <c r="F23" s="39"/>
      <c r="G23" s="142"/>
      <c r="H23" s="143">
        <f t="shared" si="1"/>
        <v>0</v>
      </c>
    </row>
    <row r="24" spans="1:8" s="28" customFormat="1" ht="12">
      <c r="A24" s="42" t="s">
        <v>221</v>
      </c>
      <c r="B24" s="36" t="s">
        <v>451</v>
      </c>
      <c r="C24" s="37">
        <v>5</v>
      </c>
      <c r="D24" s="38" t="s">
        <v>100</v>
      </c>
      <c r="E24" s="39"/>
      <c r="F24" s="39"/>
      <c r="G24" s="142"/>
      <c r="H24" s="143">
        <f t="shared" si="1"/>
        <v>0</v>
      </c>
    </row>
    <row r="25" spans="1:8" s="28" customFormat="1" ht="12">
      <c r="A25" s="42" t="s">
        <v>223</v>
      </c>
      <c r="B25" s="36" t="s">
        <v>452</v>
      </c>
      <c r="C25" s="135">
        <v>70</v>
      </c>
      <c r="D25" s="38" t="s">
        <v>100</v>
      </c>
      <c r="E25" s="39"/>
      <c r="F25" s="39"/>
      <c r="G25" s="142"/>
      <c r="H25" s="143">
        <f t="shared" si="1"/>
        <v>0</v>
      </c>
    </row>
    <row r="26" spans="1:8" s="28" customFormat="1" ht="12" customHeight="1">
      <c r="A26" s="230" t="s">
        <v>453</v>
      </c>
      <c r="B26" s="230"/>
      <c r="C26" s="230"/>
      <c r="D26" s="230"/>
      <c r="E26" s="230"/>
      <c r="F26" s="230"/>
      <c r="G26" s="230"/>
      <c r="H26" s="230"/>
    </row>
    <row r="27" spans="1:8" s="28" customFormat="1" ht="48">
      <c r="A27" s="42" t="s">
        <v>225</v>
      </c>
      <c r="B27" s="36" t="s">
        <v>454</v>
      </c>
      <c r="C27" s="135">
        <v>300</v>
      </c>
      <c r="D27" s="38" t="s">
        <v>100</v>
      </c>
      <c r="E27" s="39"/>
      <c r="F27" s="39"/>
      <c r="G27" s="142"/>
      <c r="H27" s="143">
        <f t="shared" ref="H27:H38" si="2">ROUND(C27,2)*ROUND(G27,2)</f>
        <v>0</v>
      </c>
    </row>
    <row r="28" spans="1:8" s="28" customFormat="1" ht="48">
      <c r="A28" s="42" t="s">
        <v>227</v>
      </c>
      <c r="B28" s="36" t="s">
        <v>455</v>
      </c>
      <c r="C28" s="135">
        <v>145</v>
      </c>
      <c r="D28" s="38" t="s">
        <v>100</v>
      </c>
      <c r="E28" s="39"/>
      <c r="F28" s="39"/>
      <c r="G28" s="142"/>
      <c r="H28" s="143">
        <f t="shared" si="2"/>
        <v>0</v>
      </c>
    </row>
    <row r="29" spans="1:8" s="28" customFormat="1" ht="60">
      <c r="A29" s="42" t="s">
        <v>229</v>
      </c>
      <c r="B29" s="36" t="s">
        <v>456</v>
      </c>
      <c r="C29" s="135">
        <v>70</v>
      </c>
      <c r="D29" s="38" t="s">
        <v>100</v>
      </c>
      <c r="E29" s="39"/>
      <c r="F29" s="39"/>
      <c r="G29" s="142"/>
      <c r="H29" s="143">
        <f t="shared" si="2"/>
        <v>0</v>
      </c>
    </row>
    <row r="30" spans="1:8" s="28" customFormat="1" ht="60">
      <c r="A30" s="42" t="s">
        <v>231</v>
      </c>
      <c r="B30" s="36" t="s">
        <v>457</v>
      </c>
      <c r="C30" s="37">
        <v>100</v>
      </c>
      <c r="D30" s="38" t="s">
        <v>100</v>
      </c>
      <c r="E30" s="39"/>
      <c r="F30" s="39"/>
      <c r="G30" s="142"/>
      <c r="H30" s="143">
        <f t="shared" si="2"/>
        <v>0</v>
      </c>
    </row>
    <row r="31" spans="1:8" s="28" customFormat="1" ht="24">
      <c r="A31" s="42" t="s">
        <v>233</v>
      </c>
      <c r="B31" s="36" t="s">
        <v>458</v>
      </c>
      <c r="C31" s="135">
        <v>130</v>
      </c>
      <c r="D31" s="38" t="s">
        <v>100</v>
      </c>
      <c r="E31" s="39"/>
      <c r="F31" s="39"/>
      <c r="G31" s="142"/>
      <c r="H31" s="143">
        <f t="shared" si="2"/>
        <v>0</v>
      </c>
    </row>
    <row r="32" spans="1:8" s="28" customFormat="1" ht="24">
      <c r="A32" s="42" t="s">
        <v>235</v>
      </c>
      <c r="B32" s="36" t="s">
        <v>459</v>
      </c>
      <c r="C32" s="37">
        <v>50</v>
      </c>
      <c r="D32" s="38" t="s">
        <v>100</v>
      </c>
      <c r="E32" s="39"/>
      <c r="F32" s="39"/>
      <c r="G32" s="142"/>
      <c r="H32" s="143">
        <f t="shared" si="2"/>
        <v>0</v>
      </c>
    </row>
    <row r="33" spans="1:8" s="28" customFormat="1" ht="24">
      <c r="A33" s="42" t="s">
        <v>321</v>
      </c>
      <c r="B33" s="36" t="s">
        <v>460</v>
      </c>
      <c r="C33" s="135">
        <v>200</v>
      </c>
      <c r="D33" s="38" t="s">
        <v>100</v>
      </c>
      <c r="E33" s="39"/>
      <c r="F33" s="39"/>
      <c r="G33" s="142"/>
      <c r="H33" s="143">
        <f t="shared" si="2"/>
        <v>0</v>
      </c>
    </row>
    <row r="34" spans="1:8" s="28" customFormat="1" ht="24">
      <c r="A34" s="42" t="s">
        <v>322</v>
      </c>
      <c r="B34" s="36" t="s">
        <v>461</v>
      </c>
      <c r="C34" s="135">
        <v>200</v>
      </c>
      <c r="D34" s="38" t="s">
        <v>100</v>
      </c>
      <c r="E34" s="39"/>
      <c r="F34" s="39"/>
      <c r="G34" s="142"/>
      <c r="H34" s="143">
        <f t="shared" si="2"/>
        <v>0</v>
      </c>
    </row>
    <row r="35" spans="1:8" s="28" customFormat="1" ht="84">
      <c r="A35" s="42" t="s">
        <v>324</v>
      </c>
      <c r="B35" s="36" t="s">
        <v>462</v>
      </c>
      <c r="C35" s="135">
        <v>340</v>
      </c>
      <c r="D35" s="38" t="s">
        <v>100</v>
      </c>
      <c r="E35" s="39"/>
      <c r="F35" s="39"/>
      <c r="G35" s="142"/>
      <c r="H35" s="143">
        <f t="shared" si="2"/>
        <v>0</v>
      </c>
    </row>
    <row r="36" spans="1:8" s="28" customFormat="1" ht="12">
      <c r="A36" s="42" t="s">
        <v>326</v>
      </c>
      <c r="B36" s="36" t="s">
        <v>463</v>
      </c>
      <c r="C36" s="37">
        <v>50</v>
      </c>
      <c r="D36" s="38" t="s">
        <v>100</v>
      </c>
      <c r="E36" s="39"/>
      <c r="F36" s="39"/>
      <c r="G36" s="142"/>
      <c r="H36" s="143">
        <f t="shared" si="2"/>
        <v>0</v>
      </c>
    </row>
    <row r="37" spans="1:8" s="28" customFormat="1" ht="12">
      <c r="A37" s="42" t="s">
        <v>328</v>
      </c>
      <c r="B37" s="36" t="s">
        <v>464</v>
      </c>
      <c r="C37" s="37">
        <v>20</v>
      </c>
      <c r="D37" s="38" t="s">
        <v>100</v>
      </c>
      <c r="E37" s="39"/>
      <c r="F37" s="39"/>
      <c r="G37" s="142"/>
      <c r="H37" s="143">
        <f t="shared" si="2"/>
        <v>0</v>
      </c>
    </row>
    <row r="38" spans="1:8" s="28" customFormat="1" ht="12">
      <c r="A38" s="42" t="s">
        <v>329</v>
      </c>
      <c r="B38" s="36" t="s">
        <v>465</v>
      </c>
      <c r="C38" s="37">
        <v>30</v>
      </c>
      <c r="D38" s="38" t="s">
        <v>100</v>
      </c>
      <c r="E38" s="39"/>
      <c r="F38" s="39"/>
      <c r="G38" s="142"/>
      <c r="H38" s="143">
        <f t="shared" si="2"/>
        <v>0</v>
      </c>
    </row>
    <row r="39" spans="1:8" s="28" customFormat="1" ht="12" customHeight="1">
      <c r="A39" s="230" t="s">
        <v>466</v>
      </c>
      <c r="B39" s="230"/>
      <c r="C39" s="230"/>
      <c r="D39" s="230"/>
      <c r="E39" s="230"/>
      <c r="F39" s="230"/>
      <c r="G39" s="230"/>
      <c r="H39" s="230"/>
    </row>
    <row r="40" spans="1:8" s="28" customFormat="1" ht="24">
      <c r="A40" s="42" t="s">
        <v>331</v>
      </c>
      <c r="B40" s="36" t="s">
        <v>467</v>
      </c>
      <c r="C40" s="135">
        <v>40</v>
      </c>
      <c r="D40" s="38" t="s">
        <v>100</v>
      </c>
      <c r="E40" s="39"/>
      <c r="F40" s="39"/>
      <c r="G40" s="142"/>
      <c r="H40" s="143">
        <f t="shared" ref="H40:H49" si="3">ROUND(C40,2)*ROUND(G40,2)</f>
        <v>0</v>
      </c>
    </row>
    <row r="41" spans="1:8" s="28" customFormat="1" ht="84">
      <c r="A41" s="42" t="s">
        <v>351</v>
      </c>
      <c r="B41" s="36" t="s">
        <v>468</v>
      </c>
      <c r="C41" s="135">
        <v>55</v>
      </c>
      <c r="D41" s="38" t="s">
        <v>100</v>
      </c>
      <c r="E41" s="39"/>
      <c r="F41" s="39"/>
      <c r="G41" s="142"/>
      <c r="H41" s="143">
        <f t="shared" si="3"/>
        <v>0</v>
      </c>
    </row>
    <row r="42" spans="1:8" s="28" customFormat="1" ht="24">
      <c r="A42" s="42" t="s">
        <v>353</v>
      </c>
      <c r="B42" s="36" t="s">
        <v>469</v>
      </c>
      <c r="C42" s="37">
        <v>40</v>
      </c>
      <c r="D42" s="38" t="s">
        <v>100</v>
      </c>
      <c r="E42" s="39"/>
      <c r="F42" s="39"/>
      <c r="G42" s="142"/>
      <c r="H42" s="143">
        <f t="shared" si="3"/>
        <v>0</v>
      </c>
    </row>
    <row r="43" spans="1:8" s="28" customFormat="1" ht="24">
      <c r="A43" s="42" t="s">
        <v>355</v>
      </c>
      <c r="B43" s="36" t="s">
        <v>470</v>
      </c>
      <c r="C43" s="37">
        <v>30</v>
      </c>
      <c r="D43" s="38" t="s">
        <v>100</v>
      </c>
      <c r="E43" s="39"/>
      <c r="F43" s="39"/>
      <c r="G43" s="142"/>
      <c r="H43" s="143">
        <f t="shared" si="3"/>
        <v>0</v>
      </c>
    </row>
    <row r="44" spans="1:8" s="28" customFormat="1" ht="24">
      <c r="A44" s="42" t="s">
        <v>471</v>
      </c>
      <c r="B44" s="36" t="s">
        <v>472</v>
      </c>
      <c r="C44" s="37">
        <v>40</v>
      </c>
      <c r="D44" s="38" t="s">
        <v>100</v>
      </c>
      <c r="E44" s="39"/>
      <c r="F44" s="39"/>
      <c r="G44" s="142"/>
      <c r="H44" s="143">
        <f t="shared" si="3"/>
        <v>0</v>
      </c>
    </row>
    <row r="45" spans="1:8" s="28" customFormat="1" ht="24">
      <c r="A45" s="42" t="s">
        <v>473</v>
      </c>
      <c r="B45" s="36" t="s">
        <v>474</v>
      </c>
      <c r="C45" s="37">
        <v>20</v>
      </c>
      <c r="D45" s="38" t="s">
        <v>100</v>
      </c>
      <c r="E45" s="39"/>
      <c r="F45" s="39"/>
      <c r="G45" s="142"/>
      <c r="H45" s="143">
        <f t="shared" si="3"/>
        <v>0</v>
      </c>
    </row>
    <row r="46" spans="1:8" s="28" customFormat="1" ht="24">
      <c r="A46" s="42" t="s">
        <v>475</v>
      </c>
      <c r="B46" s="36" t="s">
        <v>476</v>
      </c>
      <c r="C46" s="135">
        <v>25</v>
      </c>
      <c r="D46" s="38" t="s">
        <v>100</v>
      </c>
      <c r="E46" s="39"/>
      <c r="F46" s="39"/>
      <c r="G46" s="142"/>
      <c r="H46" s="143">
        <f t="shared" si="3"/>
        <v>0</v>
      </c>
    </row>
    <row r="47" spans="1:8" s="28" customFormat="1" ht="24">
      <c r="A47" s="42" t="s">
        <v>477</v>
      </c>
      <c r="B47" s="36" t="s">
        <v>478</v>
      </c>
      <c r="C47" s="135">
        <v>25</v>
      </c>
      <c r="D47" s="38" t="s">
        <v>100</v>
      </c>
      <c r="E47" s="39"/>
      <c r="F47" s="39"/>
      <c r="G47" s="142"/>
      <c r="H47" s="143">
        <f t="shared" si="3"/>
        <v>0</v>
      </c>
    </row>
    <row r="48" spans="1:8" s="28" customFormat="1" ht="12">
      <c r="A48" s="42" t="s">
        <v>479</v>
      </c>
      <c r="B48" s="36" t="s">
        <v>480</v>
      </c>
      <c r="C48" s="135">
        <v>17</v>
      </c>
      <c r="D48" s="38" t="s">
        <v>100</v>
      </c>
      <c r="E48" s="39"/>
      <c r="F48" s="39"/>
      <c r="G48" s="142"/>
      <c r="H48" s="143">
        <f t="shared" si="3"/>
        <v>0</v>
      </c>
    </row>
    <row r="49" spans="1:8" s="28" customFormat="1" ht="12">
      <c r="A49" s="42" t="s">
        <v>481</v>
      </c>
      <c r="B49" s="36" t="s">
        <v>482</v>
      </c>
      <c r="C49" s="135">
        <v>12</v>
      </c>
      <c r="D49" s="38" t="s">
        <v>100</v>
      </c>
      <c r="E49" s="39"/>
      <c r="F49" s="39"/>
      <c r="G49" s="142"/>
      <c r="H49" s="143">
        <f t="shared" si="3"/>
        <v>0</v>
      </c>
    </row>
    <row r="50" spans="1:8" s="28" customFormat="1" ht="12" customHeight="1">
      <c r="A50" s="230" t="s">
        <v>483</v>
      </c>
      <c r="B50" s="230"/>
      <c r="C50" s="230"/>
      <c r="D50" s="230"/>
      <c r="E50" s="230"/>
      <c r="F50" s="230"/>
      <c r="G50" s="230"/>
      <c r="H50" s="230"/>
    </row>
    <row r="51" spans="1:8" s="28" customFormat="1" ht="12">
      <c r="A51" s="42" t="s">
        <v>484</v>
      </c>
      <c r="B51" s="36" t="s">
        <v>485</v>
      </c>
      <c r="C51" s="37">
        <v>1</v>
      </c>
      <c r="D51" s="38" t="s">
        <v>486</v>
      </c>
      <c r="E51" s="39"/>
      <c r="F51" s="39"/>
      <c r="G51" s="142"/>
      <c r="H51" s="143">
        <f t="shared" ref="H51:H57" si="4">ROUND(C51,2)*ROUND(G51,2)</f>
        <v>0</v>
      </c>
    </row>
    <row r="52" spans="1:8" s="28" customFormat="1" ht="12">
      <c r="A52" s="42" t="s">
        <v>487</v>
      </c>
      <c r="B52" s="36" t="s">
        <v>488</v>
      </c>
      <c r="C52" s="37">
        <v>1</v>
      </c>
      <c r="D52" s="38" t="s">
        <v>486</v>
      </c>
      <c r="E52" s="39"/>
      <c r="F52" s="39"/>
      <c r="G52" s="142"/>
      <c r="H52" s="143">
        <f t="shared" si="4"/>
        <v>0</v>
      </c>
    </row>
    <row r="53" spans="1:8" s="28" customFormat="1" ht="12">
      <c r="A53" s="42" t="s">
        <v>489</v>
      </c>
      <c r="B53" s="36" t="s">
        <v>490</v>
      </c>
      <c r="C53" s="37">
        <v>1</v>
      </c>
      <c r="D53" s="38" t="s">
        <v>486</v>
      </c>
      <c r="E53" s="39"/>
      <c r="F53" s="39"/>
      <c r="G53" s="142"/>
      <c r="H53" s="143">
        <f t="shared" si="4"/>
        <v>0</v>
      </c>
    </row>
    <row r="54" spans="1:8" s="28" customFormat="1" ht="12">
      <c r="A54" s="42" t="s">
        <v>491</v>
      </c>
      <c r="B54" s="36" t="s">
        <v>492</v>
      </c>
      <c r="C54" s="37">
        <v>100</v>
      </c>
      <c r="D54" s="38" t="s">
        <v>486</v>
      </c>
      <c r="E54" s="39"/>
      <c r="F54" s="39"/>
      <c r="G54" s="142"/>
      <c r="H54" s="143">
        <f t="shared" si="4"/>
        <v>0</v>
      </c>
    </row>
    <row r="55" spans="1:8" s="28" customFormat="1" ht="12">
      <c r="A55" s="42" t="s">
        <v>493</v>
      </c>
      <c r="B55" s="36" t="s">
        <v>494</v>
      </c>
      <c r="C55" s="37">
        <v>2</v>
      </c>
      <c r="D55" s="38" t="s">
        <v>486</v>
      </c>
      <c r="E55" s="39"/>
      <c r="F55" s="39"/>
      <c r="G55" s="142"/>
      <c r="H55" s="143">
        <f t="shared" si="4"/>
        <v>0</v>
      </c>
    </row>
    <row r="56" spans="1:8" s="28" customFormat="1" ht="24">
      <c r="A56" s="42" t="s">
        <v>495</v>
      </c>
      <c r="B56" s="36" t="s">
        <v>496</v>
      </c>
      <c r="C56" s="37">
        <v>150</v>
      </c>
      <c r="D56" s="38" t="s">
        <v>486</v>
      </c>
      <c r="E56" s="39"/>
      <c r="F56" s="39"/>
      <c r="G56" s="142"/>
      <c r="H56" s="143">
        <f t="shared" si="4"/>
        <v>0</v>
      </c>
    </row>
    <row r="57" spans="1:8" s="28" customFormat="1" ht="12">
      <c r="A57" s="42" t="s">
        <v>497</v>
      </c>
      <c r="B57" s="36" t="s">
        <v>498</v>
      </c>
      <c r="C57" s="37">
        <v>1</v>
      </c>
      <c r="D57" s="38" t="s">
        <v>486</v>
      </c>
      <c r="E57" s="39"/>
      <c r="F57" s="39"/>
      <c r="G57" s="142"/>
      <c r="H57" s="143">
        <f t="shared" si="4"/>
        <v>0</v>
      </c>
    </row>
    <row r="58" spans="1:8" s="28" customFormat="1" ht="12" customHeight="1">
      <c r="A58" s="230" t="s">
        <v>499</v>
      </c>
      <c r="B58" s="230"/>
      <c r="C58" s="230"/>
      <c r="D58" s="230"/>
      <c r="E58" s="230"/>
      <c r="F58" s="230"/>
      <c r="G58" s="230"/>
      <c r="H58" s="230"/>
    </row>
    <row r="59" spans="1:8" s="28" customFormat="1" ht="12">
      <c r="A59" s="42" t="s">
        <v>500</v>
      </c>
      <c r="B59" s="36" t="s">
        <v>501</v>
      </c>
      <c r="C59" s="37">
        <v>10</v>
      </c>
      <c r="D59" s="38" t="s">
        <v>100</v>
      </c>
      <c r="E59" s="39"/>
      <c r="F59" s="39"/>
      <c r="G59" s="142"/>
      <c r="H59" s="143">
        <f t="shared" ref="H59:H66" si="5">ROUND(C59,2)*ROUND(G59,2)</f>
        <v>0</v>
      </c>
    </row>
    <row r="60" spans="1:8" s="28" customFormat="1" ht="12">
      <c r="A60" s="42" t="s">
        <v>502</v>
      </c>
      <c r="B60" s="36" t="s">
        <v>503</v>
      </c>
      <c r="C60" s="37">
        <v>10</v>
      </c>
      <c r="D60" s="38" t="s">
        <v>100</v>
      </c>
      <c r="E60" s="39"/>
      <c r="F60" s="39"/>
      <c r="G60" s="142"/>
      <c r="H60" s="143">
        <f t="shared" si="5"/>
        <v>0</v>
      </c>
    </row>
    <row r="61" spans="1:8" s="28" customFormat="1" ht="48">
      <c r="A61" s="42" t="s">
        <v>504</v>
      </c>
      <c r="B61" s="36" t="s">
        <v>505</v>
      </c>
      <c r="C61" s="37">
        <v>150</v>
      </c>
      <c r="D61" s="38" t="s">
        <v>100</v>
      </c>
      <c r="E61" s="39"/>
      <c r="F61" s="39"/>
      <c r="G61" s="142"/>
      <c r="H61" s="143">
        <f t="shared" si="5"/>
        <v>0</v>
      </c>
    </row>
    <row r="62" spans="1:8" s="28" customFormat="1" ht="12">
      <c r="A62" s="42" t="s">
        <v>506</v>
      </c>
      <c r="B62" s="36" t="s">
        <v>507</v>
      </c>
      <c r="C62" s="37">
        <v>20</v>
      </c>
      <c r="D62" s="38" t="s">
        <v>100</v>
      </c>
      <c r="E62" s="39"/>
      <c r="F62" s="39"/>
      <c r="G62" s="142"/>
      <c r="H62" s="143">
        <f t="shared" si="5"/>
        <v>0</v>
      </c>
    </row>
    <row r="63" spans="1:8" s="28" customFormat="1" ht="12">
      <c r="A63" s="42" t="s">
        <v>508</v>
      </c>
      <c r="B63" s="36" t="s">
        <v>509</v>
      </c>
      <c r="C63" s="37">
        <v>20</v>
      </c>
      <c r="D63" s="38" t="s">
        <v>100</v>
      </c>
      <c r="E63" s="39"/>
      <c r="F63" s="39"/>
      <c r="G63" s="142"/>
      <c r="H63" s="143">
        <f t="shared" si="5"/>
        <v>0</v>
      </c>
    </row>
    <row r="64" spans="1:8" s="28" customFormat="1" ht="12">
      <c r="A64" s="42" t="s">
        <v>510</v>
      </c>
      <c r="B64" s="36" t="s">
        <v>511</v>
      </c>
      <c r="C64" s="37">
        <v>20</v>
      </c>
      <c r="D64" s="38" t="s">
        <v>100</v>
      </c>
      <c r="E64" s="39"/>
      <c r="F64" s="39"/>
      <c r="G64" s="142"/>
      <c r="H64" s="143">
        <f t="shared" si="5"/>
        <v>0</v>
      </c>
    </row>
    <row r="65" spans="1:8" s="28" customFormat="1" ht="24">
      <c r="A65" s="42" t="s">
        <v>512</v>
      </c>
      <c r="B65" s="36" t="s">
        <v>513</v>
      </c>
      <c r="C65" s="37">
        <v>20</v>
      </c>
      <c r="D65" s="38" t="s">
        <v>100</v>
      </c>
      <c r="E65" s="39"/>
      <c r="F65" s="39"/>
      <c r="G65" s="142"/>
      <c r="H65" s="143">
        <f t="shared" si="5"/>
        <v>0</v>
      </c>
    </row>
    <row r="66" spans="1:8" s="28" customFormat="1" ht="12">
      <c r="A66" s="42" t="s">
        <v>514</v>
      </c>
      <c r="B66" s="36" t="s">
        <v>515</v>
      </c>
      <c r="C66" s="37">
        <v>10</v>
      </c>
      <c r="D66" s="38" t="s">
        <v>100</v>
      </c>
      <c r="E66" s="39"/>
      <c r="F66" s="39"/>
      <c r="G66" s="142"/>
      <c r="H66" s="143">
        <f t="shared" si="5"/>
        <v>0</v>
      </c>
    </row>
    <row r="67" spans="1:8" s="28" customFormat="1" ht="12" customHeight="1">
      <c r="A67" s="230" t="s">
        <v>516</v>
      </c>
      <c r="B67" s="230"/>
      <c r="C67" s="230"/>
      <c r="D67" s="230"/>
      <c r="E67" s="230"/>
      <c r="F67" s="230"/>
      <c r="G67" s="230"/>
      <c r="H67" s="230"/>
    </row>
    <row r="68" spans="1:8" s="28" customFormat="1" ht="39" customHeight="1">
      <c r="A68" s="42" t="s">
        <v>517</v>
      </c>
      <c r="B68" s="36" t="s">
        <v>518</v>
      </c>
      <c r="C68" s="37">
        <v>15</v>
      </c>
      <c r="D68" s="38" t="s">
        <v>100</v>
      </c>
      <c r="E68" s="39"/>
      <c r="F68" s="39"/>
      <c r="G68" s="142"/>
      <c r="H68" s="143">
        <f t="shared" ref="H68:H75" si="6">ROUND(C68,2)*ROUND(G68,2)</f>
        <v>0</v>
      </c>
    </row>
    <row r="69" spans="1:8" s="28" customFormat="1" ht="36">
      <c r="A69" s="42" t="s">
        <v>519</v>
      </c>
      <c r="B69" s="36" t="s">
        <v>520</v>
      </c>
      <c r="C69" s="37">
        <v>15</v>
      </c>
      <c r="D69" s="38" t="s">
        <v>100</v>
      </c>
      <c r="E69" s="39"/>
      <c r="F69" s="39"/>
      <c r="G69" s="142"/>
      <c r="H69" s="143">
        <f t="shared" si="6"/>
        <v>0</v>
      </c>
    </row>
    <row r="70" spans="1:8" s="28" customFormat="1" ht="48">
      <c r="A70" s="42" t="s">
        <v>521</v>
      </c>
      <c r="B70" s="36" t="s">
        <v>522</v>
      </c>
      <c r="C70" s="37">
        <v>10</v>
      </c>
      <c r="D70" s="38" t="s">
        <v>100</v>
      </c>
      <c r="E70" s="39"/>
      <c r="F70" s="39"/>
      <c r="G70" s="142"/>
      <c r="H70" s="143">
        <f t="shared" si="6"/>
        <v>0</v>
      </c>
    </row>
    <row r="71" spans="1:8" s="28" customFormat="1" ht="36">
      <c r="A71" s="42" t="s">
        <v>523</v>
      </c>
      <c r="B71" s="36" t="s">
        <v>524</v>
      </c>
      <c r="C71" s="37">
        <v>10</v>
      </c>
      <c r="D71" s="38" t="s">
        <v>100</v>
      </c>
      <c r="E71" s="39"/>
      <c r="F71" s="39"/>
      <c r="G71" s="142"/>
      <c r="H71" s="143">
        <f t="shared" si="6"/>
        <v>0</v>
      </c>
    </row>
    <row r="72" spans="1:8" s="28" customFormat="1" ht="24">
      <c r="A72" s="42" t="s">
        <v>525</v>
      </c>
      <c r="B72" s="36" t="s">
        <v>526</v>
      </c>
      <c r="C72" s="37">
        <v>30</v>
      </c>
      <c r="D72" s="38" t="s">
        <v>100</v>
      </c>
      <c r="E72" s="39"/>
      <c r="F72" s="39"/>
      <c r="G72" s="142"/>
      <c r="H72" s="143">
        <f t="shared" si="6"/>
        <v>0</v>
      </c>
    </row>
    <row r="73" spans="1:8" s="28" customFormat="1" ht="60">
      <c r="A73" s="42" t="s">
        <v>527</v>
      </c>
      <c r="B73" s="182" t="s">
        <v>528</v>
      </c>
      <c r="C73" s="37">
        <v>5</v>
      </c>
      <c r="D73" s="38" t="s">
        <v>100</v>
      </c>
      <c r="E73" s="39"/>
      <c r="F73" s="39"/>
      <c r="G73" s="142"/>
      <c r="H73" s="143">
        <f t="shared" si="6"/>
        <v>0</v>
      </c>
    </row>
    <row r="74" spans="1:8" s="28" customFormat="1" ht="36">
      <c r="A74" s="42" t="s">
        <v>529</v>
      </c>
      <c r="B74" s="36" t="s">
        <v>530</v>
      </c>
      <c r="C74" s="37">
        <v>2</v>
      </c>
      <c r="D74" s="38" t="s">
        <v>100</v>
      </c>
      <c r="E74" s="39"/>
      <c r="F74" s="39"/>
      <c r="G74" s="142"/>
      <c r="H74" s="143">
        <f t="shared" si="6"/>
        <v>0</v>
      </c>
    </row>
    <row r="75" spans="1:8" s="28" customFormat="1" ht="36">
      <c r="A75" s="42" t="s">
        <v>531</v>
      </c>
      <c r="B75" s="36" t="s">
        <v>532</v>
      </c>
      <c r="C75" s="135">
        <v>65</v>
      </c>
      <c r="D75" s="38" t="s">
        <v>100</v>
      </c>
      <c r="E75" s="39"/>
      <c r="F75" s="39"/>
      <c r="G75" s="142"/>
      <c r="H75" s="143">
        <f t="shared" si="6"/>
        <v>0</v>
      </c>
    </row>
    <row r="76" spans="1:8" ht="14.45" customHeight="1">
      <c r="A76" s="245" t="s">
        <v>533</v>
      </c>
      <c r="B76" s="245"/>
      <c r="C76" s="245"/>
      <c r="D76" s="245"/>
      <c r="E76" s="245"/>
      <c r="F76" s="245"/>
      <c r="G76" s="245"/>
      <c r="H76" s="245"/>
    </row>
    <row r="77" spans="1:8" ht="36">
      <c r="A77" s="42" t="s">
        <v>534</v>
      </c>
      <c r="B77" s="177" t="s">
        <v>535</v>
      </c>
      <c r="C77" s="178">
        <v>4</v>
      </c>
      <c r="D77" s="42" t="s">
        <v>100</v>
      </c>
      <c r="E77" s="177"/>
      <c r="F77" s="177"/>
      <c r="G77" s="177"/>
      <c r="H77" s="41">
        <f t="shared" ref="H77:H88" si="7">ROUND(C77,2)*ROUND(G77,2)</f>
        <v>0</v>
      </c>
    </row>
    <row r="78" spans="1:8" ht="36">
      <c r="A78" s="42" t="s">
        <v>536</v>
      </c>
      <c r="B78" s="177" t="s">
        <v>537</v>
      </c>
      <c r="C78" s="178">
        <v>4</v>
      </c>
      <c r="D78" s="42" t="s">
        <v>100</v>
      </c>
      <c r="E78" s="177"/>
      <c r="F78" s="177"/>
      <c r="G78" s="177"/>
      <c r="H78" s="41">
        <f t="shared" si="7"/>
        <v>0</v>
      </c>
    </row>
    <row r="79" spans="1:8" ht="24">
      <c r="A79" s="42" t="s">
        <v>538</v>
      </c>
      <c r="B79" s="177" t="s">
        <v>539</v>
      </c>
      <c r="C79" s="178">
        <v>4</v>
      </c>
      <c r="D79" s="42" t="s">
        <v>100</v>
      </c>
      <c r="E79" s="177"/>
      <c r="F79" s="177"/>
      <c r="G79" s="177"/>
      <c r="H79" s="41">
        <f t="shared" si="7"/>
        <v>0</v>
      </c>
    </row>
    <row r="80" spans="1:8" ht="36">
      <c r="A80" s="42" t="s">
        <v>540</v>
      </c>
      <c r="B80" s="177" t="s">
        <v>541</v>
      </c>
      <c r="C80" s="178">
        <v>4</v>
      </c>
      <c r="D80" s="42" t="s">
        <v>100</v>
      </c>
      <c r="E80" s="177"/>
      <c r="F80" s="177"/>
      <c r="G80" s="177"/>
      <c r="H80" s="41">
        <f t="shared" si="7"/>
        <v>0</v>
      </c>
    </row>
    <row r="81" spans="1:8" ht="36">
      <c r="A81" s="42" t="s">
        <v>542</v>
      </c>
      <c r="B81" s="177" t="s">
        <v>543</v>
      </c>
      <c r="C81" s="178">
        <v>4</v>
      </c>
      <c r="D81" s="42" t="s">
        <v>100</v>
      </c>
      <c r="E81" s="177"/>
      <c r="F81" s="177"/>
      <c r="G81" s="177"/>
      <c r="H81" s="41">
        <f t="shared" si="7"/>
        <v>0</v>
      </c>
    </row>
    <row r="82" spans="1:8" ht="36">
      <c r="A82" s="42" t="s">
        <v>544</v>
      </c>
      <c r="B82" s="177" t="s">
        <v>545</v>
      </c>
      <c r="C82" s="178">
        <v>4</v>
      </c>
      <c r="D82" s="42" t="s">
        <v>100</v>
      </c>
      <c r="E82" s="177"/>
      <c r="F82" s="177"/>
      <c r="G82" s="177"/>
      <c r="H82" s="41">
        <f t="shared" si="7"/>
        <v>0</v>
      </c>
    </row>
    <row r="83" spans="1:8" ht="36">
      <c r="A83" s="42" t="s">
        <v>546</v>
      </c>
      <c r="B83" s="177" t="s">
        <v>547</v>
      </c>
      <c r="C83" s="178">
        <v>4</v>
      </c>
      <c r="D83" s="42" t="s">
        <v>100</v>
      </c>
      <c r="E83" s="177"/>
      <c r="F83" s="177"/>
      <c r="G83" s="177"/>
      <c r="H83" s="41">
        <f t="shared" si="7"/>
        <v>0</v>
      </c>
    </row>
    <row r="84" spans="1:8">
      <c r="A84" s="42" t="s">
        <v>548</v>
      </c>
      <c r="B84" s="177" t="s">
        <v>549</v>
      </c>
      <c r="C84" s="178">
        <v>40</v>
      </c>
      <c r="D84" s="42" t="s">
        <v>100</v>
      </c>
      <c r="E84" s="177"/>
      <c r="F84" s="177"/>
      <c r="G84" s="177"/>
      <c r="H84" s="41">
        <f t="shared" si="7"/>
        <v>0</v>
      </c>
    </row>
    <row r="85" spans="1:8">
      <c r="A85" s="42" t="s">
        <v>550</v>
      </c>
      <c r="B85" s="177" t="s">
        <v>551</v>
      </c>
      <c r="C85" s="178">
        <v>40</v>
      </c>
      <c r="D85" s="42" t="s">
        <v>100</v>
      </c>
      <c r="E85" s="177"/>
      <c r="F85" s="177"/>
      <c r="G85" s="177"/>
      <c r="H85" s="41">
        <f t="shared" si="7"/>
        <v>0</v>
      </c>
    </row>
    <row r="86" spans="1:8">
      <c r="A86" s="42" t="s">
        <v>552</v>
      </c>
      <c r="B86" s="177" t="s">
        <v>553</v>
      </c>
      <c r="C86" s="178">
        <v>40</v>
      </c>
      <c r="D86" s="42" t="s">
        <v>100</v>
      </c>
      <c r="E86" s="177"/>
      <c r="F86" s="177"/>
      <c r="G86" s="177"/>
      <c r="H86" s="41">
        <f t="shared" si="7"/>
        <v>0</v>
      </c>
    </row>
    <row r="87" spans="1:8">
      <c r="A87" s="42" t="s">
        <v>554</v>
      </c>
      <c r="B87" s="177" t="s">
        <v>555</v>
      </c>
      <c r="C87" s="178">
        <v>40</v>
      </c>
      <c r="D87" s="42" t="s">
        <v>100</v>
      </c>
      <c r="E87" s="177"/>
      <c r="F87" s="177"/>
      <c r="G87" s="177"/>
      <c r="H87" s="41">
        <f t="shared" si="7"/>
        <v>0</v>
      </c>
    </row>
    <row r="88" spans="1:8">
      <c r="A88" s="42" t="s">
        <v>556</v>
      </c>
      <c r="B88" s="177" t="s">
        <v>557</v>
      </c>
      <c r="C88" s="178">
        <v>20</v>
      </c>
      <c r="D88" s="42" t="s">
        <v>100</v>
      </c>
      <c r="E88" s="177"/>
      <c r="F88" s="177"/>
      <c r="G88" s="177"/>
      <c r="H88" s="41">
        <f t="shared" si="7"/>
        <v>0</v>
      </c>
    </row>
    <row r="90" spans="1:8" hidden="1"/>
    <row r="91" spans="1:8" hidden="1"/>
    <row r="92" spans="1:8" s="24" customFormat="1" ht="12">
      <c r="A92" s="149"/>
      <c r="B92" s="184" t="s">
        <v>107</v>
      </c>
      <c r="C92" s="149"/>
      <c r="D92" s="149"/>
    </row>
    <row r="93" spans="1:8" s="24" customFormat="1" ht="12.75" customHeight="1">
      <c r="A93" s="149"/>
      <c r="B93" s="24" t="s">
        <v>120</v>
      </c>
      <c r="C93" s="149"/>
      <c r="D93" s="149"/>
    </row>
    <row r="94" spans="1:8" s="24" customFormat="1" ht="12" customHeight="1">
      <c r="A94" s="149"/>
      <c r="B94" s="24" t="s">
        <v>558</v>
      </c>
      <c r="C94" s="149"/>
      <c r="D94" s="149"/>
    </row>
    <row r="95" spans="1:8" ht="12.75" customHeight="1">
      <c r="B95" s="23" t="s">
        <v>559</v>
      </c>
    </row>
  </sheetData>
  <mergeCells count="9">
    <mergeCell ref="A58:H58"/>
    <mergeCell ref="A67:H67"/>
    <mergeCell ref="A76:H76"/>
    <mergeCell ref="A8:H8"/>
    <mergeCell ref="A9:H9"/>
    <mergeCell ref="A18:H18"/>
    <mergeCell ref="A26:H26"/>
    <mergeCell ref="A39:H39"/>
    <mergeCell ref="A50:H50"/>
  </mergeCells>
  <pageMargins left="0.70000000000000007" right="0.70000000000000007" top="0.75" bottom="0.75" header="0.30000000000000004" footer="0.30000000000000004"/>
  <pageSetup paperSize="0" scale="61" fitToWidth="0" fitToHeight="0" orientation="landscape" horizontalDpi="0" verticalDpi="0" copies="0"/>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MJ15"/>
  <sheetViews>
    <sheetView workbookViewId="0"/>
  </sheetViews>
  <sheetFormatPr defaultColWidth="8.75" defaultRowHeight="14.25"/>
  <cols>
    <col min="1" max="1" width="5.75" style="48" customWidth="1"/>
    <col min="2" max="2" width="79.25" style="48" customWidth="1"/>
    <col min="3" max="3" width="10.125" style="88" customWidth="1"/>
    <col min="4" max="4" width="7.625" style="52" customWidth="1"/>
    <col min="5" max="5" width="18.5" style="48" customWidth="1"/>
    <col min="6" max="6" width="17.875" style="48" customWidth="1"/>
    <col min="7" max="7" width="14.75" style="48" customWidth="1"/>
    <col min="8" max="8" width="16.125" style="48" customWidth="1"/>
    <col min="9" max="10" width="15.125" style="48" customWidth="1"/>
    <col min="11" max="1024" width="9.625" style="48" customWidth="1"/>
    <col min="1025" max="1025" width="8.75" customWidth="1"/>
  </cols>
  <sheetData>
    <row r="1" spans="1:8" s="86" customFormat="1" ht="12">
      <c r="A1" s="48"/>
      <c r="B1" s="48" t="s">
        <v>3</v>
      </c>
      <c r="C1" s="88"/>
      <c r="D1" s="52"/>
      <c r="E1" s="48"/>
      <c r="F1" s="48"/>
      <c r="G1" s="48"/>
      <c r="H1" s="48" t="s">
        <v>87</v>
      </c>
    </row>
    <row r="2" spans="1:8" s="86" customFormat="1" ht="12">
      <c r="A2" s="48"/>
      <c r="B2" s="89" t="s">
        <v>88</v>
      </c>
      <c r="C2" s="170">
        <v>24</v>
      </c>
      <c r="D2" s="52"/>
      <c r="E2" s="89" t="s">
        <v>89</v>
      </c>
      <c r="F2" s="89"/>
      <c r="G2" s="48"/>
      <c r="H2" s="48"/>
    </row>
    <row r="3" spans="1:8" s="86" customFormat="1" ht="12" hidden="1">
      <c r="A3" s="48"/>
      <c r="B3" s="57"/>
      <c r="C3" s="88"/>
      <c r="D3" s="52"/>
      <c r="E3" s="89"/>
      <c r="F3" s="89"/>
      <c r="G3" s="48"/>
      <c r="H3" s="48"/>
    </row>
    <row r="4" spans="1:8" s="86" customFormat="1" ht="12" hidden="1">
      <c r="A4" s="89"/>
      <c r="B4" s="48"/>
      <c r="C4" s="88"/>
      <c r="D4" s="52"/>
      <c r="E4" s="48"/>
      <c r="F4" s="48"/>
      <c r="G4" s="48"/>
      <c r="H4" s="48"/>
    </row>
    <row r="5" spans="1:8" s="86" customFormat="1" ht="12">
      <c r="A5" s="26"/>
      <c r="B5" s="26"/>
      <c r="C5" s="24"/>
      <c r="D5" s="25"/>
      <c r="E5" s="29" t="s">
        <v>18</v>
      </c>
      <c r="F5" s="126">
        <f>SUM(H10+H12+H13+H14+H15)</f>
        <v>0</v>
      </c>
      <c r="G5" s="23"/>
      <c r="H5" s="23"/>
    </row>
    <row r="6" spans="1:8" s="86" customFormat="1" ht="12">
      <c r="A6" s="23"/>
      <c r="B6" s="26"/>
      <c r="C6" s="24"/>
      <c r="D6" s="25"/>
      <c r="E6" s="23"/>
      <c r="F6" s="23"/>
      <c r="G6" s="23"/>
      <c r="H6" s="23"/>
    </row>
    <row r="7" spans="1:8" s="56" customFormat="1" ht="24">
      <c r="A7" s="31" t="s">
        <v>90</v>
      </c>
      <c r="B7" s="31" t="s">
        <v>91</v>
      </c>
      <c r="C7" s="114" t="s">
        <v>110</v>
      </c>
      <c r="D7" s="31" t="s">
        <v>93</v>
      </c>
      <c r="E7" s="115" t="s">
        <v>94</v>
      </c>
      <c r="F7" s="31" t="s">
        <v>95</v>
      </c>
      <c r="G7" s="31" t="s">
        <v>111</v>
      </c>
      <c r="H7" s="31" t="s">
        <v>97</v>
      </c>
    </row>
    <row r="8" spans="1:8" s="56" customFormat="1" ht="12" customHeight="1">
      <c r="A8" s="230" t="s">
        <v>560</v>
      </c>
      <c r="B8" s="230"/>
      <c r="C8" s="230"/>
      <c r="D8" s="230"/>
      <c r="E8" s="230"/>
      <c r="F8" s="230"/>
      <c r="G8" s="230"/>
      <c r="H8" s="230"/>
    </row>
    <row r="9" spans="1:8" s="56" customFormat="1" ht="12" customHeight="1">
      <c r="A9" s="230" t="s">
        <v>561</v>
      </c>
      <c r="B9" s="230"/>
      <c r="C9" s="230"/>
      <c r="D9" s="230"/>
      <c r="E9" s="230"/>
      <c r="F9" s="230"/>
      <c r="G9" s="230"/>
      <c r="H9" s="230"/>
    </row>
    <row r="10" spans="1:8" s="56" customFormat="1" ht="196.9" customHeight="1">
      <c r="A10" s="177" t="s">
        <v>15</v>
      </c>
      <c r="B10" s="94" t="s">
        <v>562</v>
      </c>
      <c r="C10" s="37">
        <v>30</v>
      </c>
      <c r="D10" s="38" t="s">
        <v>176</v>
      </c>
      <c r="E10" s="39"/>
      <c r="F10" s="39"/>
      <c r="G10" s="128"/>
      <c r="H10" s="129">
        <f>ROUND(C10,2)*ROUND(G10,2)</f>
        <v>0</v>
      </c>
    </row>
    <row r="11" spans="1:8" ht="12" customHeight="1">
      <c r="A11" s="230" t="s">
        <v>563</v>
      </c>
      <c r="B11" s="230"/>
      <c r="C11" s="230"/>
      <c r="D11" s="230"/>
      <c r="E11" s="230"/>
      <c r="F11" s="230"/>
      <c r="G11" s="230"/>
      <c r="H11" s="230"/>
    </row>
    <row r="12" spans="1:8" ht="122.25" customHeight="1">
      <c r="A12" s="185">
        <v>2</v>
      </c>
      <c r="B12" s="186" t="s">
        <v>564</v>
      </c>
      <c r="C12" s="187">
        <v>15</v>
      </c>
      <c r="D12" s="150" t="s">
        <v>100</v>
      </c>
      <c r="E12" s="174"/>
      <c r="F12" s="188"/>
      <c r="G12" s="128"/>
      <c r="H12" s="189">
        <f>ROUND(C12,2)*ROUND(G12,2)</f>
        <v>0</v>
      </c>
    </row>
    <row r="13" spans="1:8" ht="124.5" customHeight="1">
      <c r="A13" s="185">
        <v>3</v>
      </c>
      <c r="B13" s="190" t="s">
        <v>565</v>
      </c>
      <c r="C13" s="187">
        <v>15</v>
      </c>
      <c r="D13" s="150" t="s">
        <v>100</v>
      </c>
      <c r="E13" s="174"/>
      <c r="F13" s="188"/>
      <c r="G13" s="128"/>
      <c r="H13" s="189">
        <f>ROUND(C13,2)*ROUND(G13,2)</f>
        <v>0</v>
      </c>
    </row>
    <row r="14" spans="1:8" ht="122.25" customHeight="1">
      <c r="A14" s="185">
        <v>4</v>
      </c>
      <c r="B14" s="186" t="s">
        <v>566</v>
      </c>
      <c r="C14" s="187">
        <v>15</v>
      </c>
      <c r="D14" s="150" t="s">
        <v>100</v>
      </c>
      <c r="E14" s="174"/>
      <c r="F14" s="188"/>
      <c r="G14" s="128"/>
      <c r="H14" s="189">
        <f>G14*C14</f>
        <v>0</v>
      </c>
    </row>
    <row r="15" spans="1:8" ht="95.25" customHeight="1">
      <c r="A15" s="185">
        <v>5</v>
      </c>
      <c r="B15" s="191" t="s">
        <v>567</v>
      </c>
      <c r="C15" s="187">
        <v>10</v>
      </c>
      <c r="D15" s="150" t="s">
        <v>100</v>
      </c>
      <c r="E15" s="174"/>
      <c r="F15" s="188"/>
      <c r="G15" s="128"/>
      <c r="H15" s="189">
        <f>ROUND(C15,2)*ROUND(G15,2)</f>
        <v>0</v>
      </c>
    </row>
  </sheetData>
  <mergeCells count="3">
    <mergeCell ref="A8:H8"/>
    <mergeCell ref="A9:H9"/>
    <mergeCell ref="A11:H11"/>
  </mergeCells>
  <pageMargins left="0.70000000000000007" right="0.70000000000000007" top="1.1437007874015752" bottom="1.1437007874015752" header="0.75000000000000011" footer="0.75000000000000011"/>
  <pageSetup paperSize="0" scale="71" fitToWidth="0" fitToHeight="0" orientation="landscape" horizontalDpi="0" verticalDpi="0" copies="0"/>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MJ81"/>
  <sheetViews>
    <sheetView workbookViewId="0"/>
  </sheetViews>
  <sheetFormatPr defaultColWidth="8.75" defaultRowHeight="14.25"/>
  <cols>
    <col min="1" max="1" width="5.75" style="52" customWidth="1"/>
    <col min="2" max="2" width="79.25" style="48" customWidth="1"/>
    <col min="3" max="3" width="10.125" style="84" customWidth="1"/>
    <col min="4" max="4" width="7.625" style="52" customWidth="1"/>
    <col min="5" max="5" width="18.125" style="48" customWidth="1"/>
    <col min="6" max="6" width="15.125" style="48" customWidth="1"/>
    <col min="7" max="7" width="13.875" style="48" customWidth="1"/>
    <col min="8" max="8" width="16.375" style="48" customWidth="1"/>
    <col min="9" max="10" width="15.125" style="48" customWidth="1"/>
    <col min="11" max="1024" width="9.625" style="48" customWidth="1"/>
    <col min="1025" max="1025" width="8.75" customWidth="1"/>
  </cols>
  <sheetData>
    <row r="1" spans="1:8" ht="12" customHeight="1">
      <c r="B1" s="48" t="s">
        <v>3</v>
      </c>
      <c r="E1" s="231"/>
      <c r="F1" s="231"/>
      <c r="H1" s="48" t="s">
        <v>87</v>
      </c>
    </row>
    <row r="3" spans="1:8">
      <c r="B3" s="89" t="s">
        <v>88</v>
      </c>
      <c r="C3" s="90">
        <v>25</v>
      </c>
      <c r="E3" s="89" t="s">
        <v>89</v>
      </c>
      <c r="F3" s="89"/>
    </row>
    <row r="4" spans="1:8">
      <c r="A4" s="56"/>
    </row>
    <row r="5" spans="1:8">
      <c r="A5" s="28"/>
      <c r="B5" s="26"/>
      <c r="C5" s="149"/>
      <c r="D5" s="25"/>
      <c r="E5" s="29" t="s">
        <v>18</v>
      </c>
      <c r="F5" s="126">
        <f>SUM(H10:H78)</f>
        <v>0</v>
      </c>
      <c r="G5" s="23"/>
      <c r="H5" s="23"/>
    </row>
    <row r="6" spans="1:8">
      <c r="A6" s="25"/>
      <c r="B6" s="26"/>
      <c r="C6" s="149"/>
      <c r="D6" s="25"/>
      <c r="E6" s="23"/>
      <c r="F6" s="23"/>
      <c r="G6" s="23"/>
      <c r="H6" s="23"/>
    </row>
    <row r="7" spans="1:8" s="56" customFormat="1" ht="24">
      <c r="A7" s="31" t="s">
        <v>90</v>
      </c>
      <c r="B7" s="31" t="s">
        <v>91</v>
      </c>
      <c r="C7" s="114" t="s">
        <v>110</v>
      </c>
      <c r="D7" s="31" t="s">
        <v>93</v>
      </c>
      <c r="E7" s="115" t="s">
        <v>94</v>
      </c>
      <c r="F7" s="31" t="s">
        <v>95</v>
      </c>
      <c r="G7" s="31" t="s">
        <v>111</v>
      </c>
      <c r="H7" s="31" t="s">
        <v>97</v>
      </c>
    </row>
    <row r="8" spans="1:8" s="56" customFormat="1" ht="12">
      <c r="A8" s="230" t="s">
        <v>568</v>
      </c>
      <c r="B8" s="230"/>
      <c r="C8" s="230"/>
      <c r="D8" s="230"/>
      <c r="E8" s="230"/>
      <c r="F8" s="230"/>
      <c r="G8" s="230"/>
      <c r="H8" s="230"/>
    </row>
    <row r="9" spans="1:8" s="56" customFormat="1" ht="12" customHeight="1">
      <c r="A9" s="230" t="s">
        <v>569</v>
      </c>
      <c r="B9" s="230"/>
      <c r="C9" s="230"/>
      <c r="D9" s="230"/>
      <c r="E9" s="230"/>
      <c r="F9" s="230"/>
      <c r="G9" s="230"/>
      <c r="H9" s="230"/>
    </row>
    <row r="10" spans="1:8" s="56" customFormat="1" ht="24">
      <c r="A10" s="42" t="s">
        <v>15</v>
      </c>
      <c r="B10" s="94" t="s">
        <v>570</v>
      </c>
      <c r="C10" s="135">
        <v>15</v>
      </c>
      <c r="D10" s="38" t="s">
        <v>100</v>
      </c>
      <c r="E10" s="39"/>
      <c r="F10" s="39"/>
      <c r="G10" s="128"/>
      <c r="H10" s="129">
        <f t="shared" ref="H10:H27" si="0">ROUND(C10,2)*ROUND(G10,2)</f>
        <v>0</v>
      </c>
    </row>
    <row r="11" spans="1:8" s="56" customFormat="1" ht="24">
      <c r="A11" s="42" t="s">
        <v>57</v>
      </c>
      <c r="B11" s="94" t="s">
        <v>571</v>
      </c>
      <c r="C11" s="135">
        <v>25</v>
      </c>
      <c r="D11" s="38" t="s">
        <v>100</v>
      </c>
      <c r="E11" s="39"/>
      <c r="F11" s="39"/>
      <c r="G11" s="128"/>
      <c r="H11" s="129">
        <f t="shared" si="0"/>
        <v>0</v>
      </c>
    </row>
    <row r="12" spans="1:8" s="56" customFormat="1" ht="24">
      <c r="A12" s="42" t="s">
        <v>59</v>
      </c>
      <c r="B12" s="94" t="s">
        <v>572</v>
      </c>
      <c r="C12" s="135">
        <v>25</v>
      </c>
      <c r="D12" s="38" t="s">
        <v>100</v>
      </c>
      <c r="E12" s="39"/>
      <c r="F12" s="39"/>
      <c r="G12" s="128"/>
      <c r="H12" s="129">
        <f t="shared" si="0"/>
        <v>0</v>
      </c>
    </row>
    <row r="13" spans="1:8" s="56" customFormat="1" ht="36">
      <c r="A13" s="42" t="s">
        <v>61</v>
      </c>
      <c r="B13" s="94" t="s">
        <v>573</v>
      </c>
      <c r="C13" s="135">
        <v>60</v>
      </c>
      <c r="D13" s="38" t="s">
        <v>100</v>
      </c>
      <c r="E13" s="39"/>
      <c r="F13" s="39"/>
      <c r="G13" s="128"/>
      <c r="H13" s="129">
        <f t="shared" si="0"/>
        <v>0</v>
      </c>
    </row>
    <row r="14" spans="1:8" s="56" customFormat="1" ht="36">
      <c r="A14" s="42" t="s">
        <v>63</v>
      </c>
      <c r="B14" s="94" t="s">
        <v>574</v>
      </c>
      <c r="C14" s="135">
        <v>30</v>
      </c>
      <c r="D14" s="38" t="s">
        <v>100</v>
      </c>
      <c r="E14" s="39"/>
      <c r="F14" s="39"/>
      <c r="G14" s="128"/>
      <c r="H14" s="129">
        <f t="shared" si="0"/>
        <v>0</v>
      </c>
    </row>
    <row r="15" spans="1:8" s="56" customFormat="1" ht="24">
      <c r="A15" s="42" t="s">
        <v>65</v>
      </c>
      <c r="B15" s="94" t="s">
        <v>575</v>
      </c>
      <c r="C15" s="135">
        <v>50</v>
      </c>
      <c r="D15" s="38" t="s">
        <v>100</v>
      </c>
      <c r="E15" s="39"/>
      <c r="F15" s="39"/>
      <c r="G15" s="128"/>
      <c r="H15" s="129">
        <f t="shared" si="0"/>
        <v>0</v>
      </c>
    </row>
    <row r="16" spans="1:8" s="56" customFormat="1" ht="24">
      <c r="A16" s="42" t="s">
        <v>67</v>
      </c>
      <c r="B16" s="94" t="s">
        <v>576</v>
      </c>
      <c r="C16" s="135">
        <v>35</v>
      </c>
      <c r="D16" s="38" t="s">
        <v>100</v>
      </c>
      <c r="E16" s="39"/>
      <c r="F16" s="39"/>
      <c r="G16" s="128"/>
      <c r="H16" s="129">
        <f t="shared" si="0"/>
        <v>0</v>
      </c>
    </row>
    <row r="17" spans="1:8" s="56" customFormat="1" ht="24">
      <c r="A17" s="42" t="s">
        <v>69</v>
      </c>
      <c r="B17" s="94" t="s">
        <v>577</v>
      </c>
      <c r="C17" s="135">
        <v>12</v>
      </c>
      <c r="D17" s="38" t="s">
        <v>100</v>
      </c>
      <c r="E17" s="39"/>
      <c r="F17" s="39"/>
      <c r="G17" s="128"/>
      <c r="H17" s="129">
        <f t="shared" si="0"/>
        <v>0</v>
      </c>
    </row>
    <row r="18" spans="1:8" s="56" customFormat="1" ht="24">
      <c r="A18" s="42" t="s">
        <v>71</v>
      </c>
      <c r="B18" s="94" t="s">
        <v>578</v>
      </c>
      <c r="C18" s="135">
        <v>12</v>
      </c>
      <c r="D18" s="38" t="s">
        <v>100</v>
      </c>
      <c r="E18" s="39"/>
      <c r="F18" s="39"/>
      <c r="G18" s="128"/>
      <c r="H18" s="129">
        <f t="shared" si="0"/>
        <v>0</v>
      </c>
    </row>
    <row r="19" spans="1:8" s="56" customFormat="1" ht="24">
      <c r="A19" s="42" t="s">
        <v>73</v>
      </c>
      <c r="B19" s="94" t="s">
        <v>579</v>
      </c>
      <c r="C19" s="135">
        <v>6</v>
      </c>
      <c r="D19" s="38" t="s">
        <v>100</v>
      </c>
      <c r="E19" s="39"/>
      <c r="F19" s="39"/>
      <c r="G19" s="128"/>
      <c r="H19" s="129">
        <f t="shared" si="0"/>
        <v>0</v>
      </c>
    </row>
    <row r="20" spans="1:8" s="56" customFormat="1" ht="36">
      <c r="A20" s="42" t="s">
        <v>77</v>
      </c>
      <c r="B20" s="94" t="s">
        <v>580</v>
      </c>
      <c r="C20" s="135">
        <v>14</v>
      </c>
      <c r="D20" s="38" t="s">
        <v>100</v>
      </c>
      <c r="E20" s="39"/>
      <c r="F20" s="39"/>
      <c r="G20" s="128"/>
      <c r="H20" s="129">
        <f t="shared" si="0"/>
        <v>0</v>
      </c>
    </row>
    <row r="21" spans="1:8" s="56" customFormat="1" ht="12">
      <c r="A21" s="42" t="s">
        <v>217</v>
      </c>
      <c r="B21" s="94" t="s">
        <v>581</v>
      </c>
      <c r="C21" s="135">
        <v>8</v>
      </c>
      <c r="D21" s="38" t="s">
        <v>100</v>
      </c>
      <c r="E21" s="39"/>
      <c r="F21" s="39"/>
      <c r="G21" s="128"/>
      <c r="H21" s="129">
        <f t="shared" si="0"/>
        <v>0</v>
      </c>
    </row>
    <row r="22" spans="1:8" s="56" customFormat="1" ht="12">
      <c r="A22" s="42" t="s">
        <v>219</v>
      </c>
      <c r="B22" s="94" t="s">
        <v>582</v>
      </c>
      <c r="C22" s="135">
        <v>8</v>
      </c>
      <c r="D22" s="38" t="s">
        <v>100</v>
      </c>
      <c r="E22" s="39"/>
      <c r="F22" s="39"/>
      <c r="G22" s="128"/>
      <c r="H22" s="129">
        <f t="shared" si="0"/>
        <v>0</v>
      </c>
    </row>
    <row r="23" spans="1:8" s="56" customFormat="1" ht="12">
      <c r="A23" s="42" t="s">
        <v>221</v>
      </c>
      <c r="B23" s="94" t="s">
        <v>583</v>
      </c>
      <c r="C23" s="135">
        <v>6</v>
      </c>
      <c r="D23" s="38" t="s">
        <v>100</v>
      </c>
      <c r="E23" s="39"/>
      <c r="F23" s="39"/>
      <c r="G23" s="128"/>
      <c r="H23" s="129">
        <f t="shared" si="0"/>
        <v>0</v>
      </c>
    </row>
    <row r="24" spans="1:8" s="56" customFormat="1" ht="12">
      <c r="A24" s="42" t="s">
        <v>223</v>
      </c>
      <c r="B24" s="94" t="s">
        <v>584</v>
      </c>
      <c r="C24" s="135">
        <v>6</v>
      </c>
      <c r="D24" s="38" t="s">
        <v>100</v>
      </c>
      <c r="E24" s="39"/>
      <c r="F24" s="39"/>
      <c r="G24" s="128"/>
      <c r="H24" s="129">
        <f t="shared" si="0"/>
        <v>0</v>
      </c>
    </row>
    <row r="25" spans="1:8" s="56" customFormat="1" ht="36">
      <c r="A25" s="42" t="s">
        <v>225</v>
      </c>
      <c r="B25" s="94" t="s">
        <v>585</v>
      </c>
      <c r="C25" s="135">
        <v>24</v>
      </c>
      <c r="D25" s="38" t="s">
        <v>100</v>
      </c>
      <c r="E25" s="39"/>
      <c r="F25" s="39"/>
      <c r="G25" s="128"/>
      <c r="H25" s="129">
        <f t="shared" si="0"/>
        <v>0</v>
      </c>
    </row>
    <row r="26" spans="1:8" s="56" customFormat="1" ht="24">
      <c r="A26" s="42" t="s">
        <v>227</v>
      </c>
      <c r="B26" s="94" t="s">
        <v>586</v>
      </c>
      <c r="C26" s="135">
        <v>900</v>
      </c>
      <c r="D26" s="38" t="s">
        <v>100</v>
      </c>
      <c r="E26" s="39"/>
      <c r="F26" s="39"/>
      <c r="G26" s="128"/>
      <c r="H26" s="129">
        <f t="shared" si="0"/>
        <v>0</v>
      </c>
    </row>
    <row r="27" spans="1:8" s="56" customFormat="1" ht="12">
      <c r="A27" s="42" t="s">
        <v>229</v>
      </c>
      <c r="B27" s="94" t="s">
        <v>587</v>
      </c>
      <c r="C27" s="135">
        <v>750</v>
      </c>
      <c r="D27" s="38" t="s">
        <v>100</v>
      </c>
      <c r="E27" s="39"/>
      <c r="F27" s="39"/>
      <c r="G27" s="128"/>
      <c r="H27" s="129">
        <f t="shared" si="0"/>
        <v>0</v>
      </c>
    </row>
    <row r="28" spans="1:8" s="56" customFormat="1" ht="12" customHeight="1">
      <c r="A28" s="232" t="s">
        <v>588</v>
      </c>
      <c r="B28" s="232"/>
      <c r="C28" s="232"/>
      <c r="D28" s="232"/>
      <c r="E28" s="232"/>
      <c r="F28" s="232"/>
      <c r="G28" s="232"/>
      <c r="H28" s="232"/>
    </row>
    <row r="29" spans="1:8" s="56" customFormat="1" ht="24">
      <c r="A29" s="42" t="s">
        <v>231</v>
      </c>
      <c r="B29" s="94" t="s">
        <v>589</v>
      </c>
      <c r="C29" s="135">
        <v>19</v>
      </c>
      <c r="D29" s="38" t="s">
        <v>100</v>
      </c>
      <c r="E29" s="39"/>
      <c r="F29" s="39"/>
      <c r="G29" s="128"/>
      <c r="H29" s="129">
        <f t="shared" ref="H29:H39" si="1">ROUND(C29,2)*ROUND(G29,2)</f>
        <v>0</v>
      </c>
    </row>
    <row r="30" spans="1:8" s="56" customFormat="1" ht="21.6" customHeight="1">
      <c r="A30" s="42" t="s">
        <v>233</v>
      </c>
      <c r="B30" s="94" t="s">
        <v>590</v>
      </c>
      <c r="C30" s="135">
        <v>19</v>
      </c>
      <c r="D30" s="38" t="s">
        <v>100</v>
      </c>
      <c r="E30" s="39"/>
      <c r="F30" s="39"/>
      <c r="G30" s="128"/>
      <c r="H30" s="129">
        <f t="shared" si="1"/>
        <v>0</v>
      </c>
    </row>
    <row r="31" spans="1:8" s="56" customFormat="1" ht="24">
      <c r="A31" s="42" t="s">
        <v>235</v>
      </c>
      <c r="B31" s="94" t="s">
        <v>591</v>
      </c>
      <c r="C31" s="135">
        <v>19</v>
      </c>
      <c r="D31" s="38" t="s">
        <v>100</v>
      </c>
      <c r="E31" s="39"/>
      <c r="F31" s="39"/>
      <c r="G31" s="128"/>
      <c r="H31" s="129">
        <f t="shared" si="1"/>
        <v>0</v>
      </c>
    </row>
    <row r="32" spans="1:8" s="56" customFormat="1" ht="24">
      <c r="A32" s="42" t="s">
        <v>321</v>
      </c>
      <c r="B32" s="94" t="s">
        <v>592</v>
      </c>
      <c r="C32" s="135">
        <v>19</v>
      </c>
      <c r="D32" s="38" t="s">
        <v>100</v>
      </c>
      <c r="E32" s="39"/>
      <c r="F32" s="39"/>
      <c r="G32" s="128"/>
      <c r="H32" s="129">
        <f t="shared" si="1"/>
        <v>0</v>
      </c>
    </row>
    <row r="33" spans="1:8" s="56" customFormat="1" ht="24">
      <c r="A33" s="42" t="s">
        <v>322</v>
      </c>
      <c r="B33" s="94" t="s">
        <v>593</v>
      </c>
      <c r="C33" s="135">
        <v>19</v>
      </c>
      <c r="D33" s="38" t="s">
        <v>100</v>
      </c>
      <c r="E33" s="39"/>
      <c r="F33" s="39"/>
      <c r="G33" s="128"/>
      <c r="H33" s="129">
        <f t="shared" si="1"/>
        <v>0</v>
      </c>
    </row>
    <row r="34" spans="1:8" s="56" customFormat="1" ht="24">
      <c r="A34" s="42" t="s">
        <v>324</v>
      </c>
      <c r="B34" s="94" t="s">
        <v>594</v>
      </c>
      <c r="C34" s="135">
        <v>14</v>
      </c>
      <c r="D34" s="38" t="s">
        <v>100</v>
      </c>
      <c r="E34" s="39"/>
      <c r="F34" s="39"/>
      <c r="G34" s="128"/>
      <c r="H34" s="129">
        <f t="shared" si="1"/>
        <v>0</v>
      </c>
    </row>
    <row r="35" spans="1:8" s="56" customFormat="1" ht="24">
      <c r="A35" s="42" t="s">
        <v>326</v>
      </c>
      <c r="B35" s="94" t="s">
        <v>595</v>
      </c>
      <c r="C35" s="135">
        <v>19</v>
      </c>
      <c r="D35" s="38" t="s">
        <v>100</v>
      </c>
      <c r="E35" s="39"/>
      <c r="F35" s="39"/>
      <c r="G35" s="128"/>
      <c r="H35" s="129">
        <f t="shared" si="1"/>
        <v>0</v>
      </c>
    </row>
    <row r="36" spans="1:8" s="56" customFormat="1" ht="24">
      <c r="A36" s="42" t="s">
        <v>328</v>
      </c>
      <c r="B36" s="94" t="s">
        <v>596</v>
      </c>
      <c r="C36" s="135">
        <v>10</v>
      </c>
      <c r="D36" s="38" t="s">
        <v>100</v>
      </c>
      <c r="E36" s="39"/>
      <c r="F36" s="39"/>
      <c r="G36" s="128"/>
      <c r="H36" s="129">
        <f t="shared" si="1"/>
        <v>0</v>
      </c>
    </row>
    <row r="37" spans="1:8" s="56" customFormat="1" ht="24">
      <c r="A37" s="42" t="s">
        <v>329</v>
      </c>
      <c r="B37" s="94" t="s">
        <v>597</v>
      </c>
      <c r="C37" s="135">
        <v>104</v>
      </c>
      <c r="D37" s="38" t="s">
        <v>100</v>
      </c>
      <c r="E37" s="39"/>
      <c r="F37" s="39"/>
      <c r="G37" s="128"/>
      <c r="H37" s="129">
        <f t="shared" si="1"/>
        <v>0</v>
      </c>
    </row>
    <row r="38" spans="1:8" s="56" customFormat="1" ht="12">
      <c r="A38" s="42" t="s">
        <v>331</v>
      </c>
      <c r="B38" s="94" t="s">
        <v>598</v>
      </c>
      <c r="C38" s="135">
        <v>315</v>
      </c>
      <c r="D38" s="38" t="s">
        <v>100</v>
      </c>
      <c r="E38" s="39"/>
      <c r="F38" s="39"/>
      <c r="G38" s="128"/>
      <c r="H38" s="129">
        <f t="shared" si="1"/>
        <v>0</v>
      </c>
    </row>
    <row r="39" spans="1:8" s="56" customFormat="1" ht="12">
      <c r="A39" s="42" t="s">
        <v>351</v>
      </c>
      <c r="B39" s="94" t="s">
        <v>599</v>
      </c>
      <c r="C39" s="135">
        <v>204</v>
      </c>
      <c r="D39" s="38" t="s">
        <v>100</v>
      </c>
      <c r="E39" s="39"/>
      <c r="F39" s="39"/>
      <c r="G39" s="128"/>
      <c r="H39" s="129">
        <f t="shared" si="1"/>
        <v>0</v>
      </c>
    </row>
    <row r="40" spans="1:8" s="56" customFormat="1" ht="12" customHeight="1">
      <c r="A40" s="232" t="s">
        <v>600</v>
      </c>
      <c r="B40" s="232"/>
      <c r="C40" s="232"/>
      <c r="D40" s="232"/>
      <c r="E40" s="232"/>
      <c r="F40" s="232"/>
      <c r="G40" s="232"/>
      <c r="H40" s="232"/>
    </row>
    <row r="41" spans="1:8" s="56" customFormat="1" ht="24">
      <c r="A41" s="42" t="s">
        <v>353</v>
      </c>
      <c r="B41" s="94" t="s">
        <v>601</v>
      </c>
      <c r="C41" s="135">
        <v>19</v>
      </c>
      <c r="D41" s="38" t="s">
        <v>100</v>
      </c>
      <c r="E41" s="39"/>
      <c r="F41" s="39"/>
      <c r="G41" s="128"/>
      <c r="H41" s="129">
        <f t="shared" ref="H41:H57" si="2">ROUND(C41,2)*ROUND(G41,2)</f>
        <v>0</v>
      </c>
    </row>
    <row r="42" spans="1:8" s="56" customFormat="1" ht="24">
      <c r="A42" s="42" t="s">
        <v>355</v>
      </c>
      <c r="B42" s="94" t="s">
        <v>602</v>
      </c>
      <c r="C42" s="135">
        <v>45</v>
      </c>
      <c r="D42" s="38" t="s">
        <v>100</v>
      </c>
      <c r="E42" s="39"/>
      <c r="F42" s="39"/>
      <c r="G42" s="128"/>
      <c r="H42" s="129">
        <f t="shared" si="2"/>
        <v>0</v>
      </c>
    </row>
    <row r="43" spans="1:8" s="56" customFormat="1" ht="24">
      <c r="A43" s="42" t="s">
        <v>471</v>
      </c>
      <c r="B43" s="94" t="s">
        <v>603</v>
      </c>
      <c r="C43" s="135">
        <v>24</v>
      </c>
      <c r="D43" s="38" t="s">
        <v>100</v>
      </c>
      <c r="E43" s="39"/>
      <c r="F43" s="39"/>
      <c r="G43" s="128"/>
      <c r="H43" s="129">
        <f t="shared" si="2"/>
        <v>0</v>
      </c>
    </row>
    <row r="44" spans="1:8" s="56" customFormat="1" ht="24">
      <c r="A44" s="42" t="s">
        <v>473</v>
      </c>
      <c r="B44" s="94" t="s">
        <v>604</v>
      </c>
      <c r="C44" s="135">
        <v>24</v>
      </c>
      <c r="D44" s="38" t="s">
        <v>100</v>
      </c>
      <c r="E44" s="39"/>
      <c r="F44" s="39"/>
      <c r="G44" s="128"/>
      <c r="H44" s="129">
        <f t="shared" si="2"/>
        <v>0</v>
      </c>
    </row>
    <row r="45" spans="1:8" s="56" customFormat="1" ht="36">
      <c r="A45" s="42" t="s">
        <v>475</v>
      </c>
      <c r="B45" s="94" t="s">
        <v>605</v>
      </c>
      <c r="C45" s="135">
        <v>25</v>
      </c>
      <c r="D45" s="38" t="s">
        <v>100</v>
      </c>
      <c r="E45" s="39"/>
      <c r="F45" s="39"/>
      <c r="G45" s="128"/>
      <c r="H45" s="129">
        <f t="shared" si="2"/>
        <v>0</v>
      </c>
    </row>
    <row r="46" spans="1:8" s="56" customFormat="1" ht="24">
      <c r="A46" s="42" t="s">
        <v>477</v>
      </c>
      <c r="B46" s="94" t="s">
        <v>606</v>
      </c>
      <c r="C46" s="135">
        <v>20</v>
      </c>
      <c r="D46" s="38" t="s">
        <v>100</v>
      </c>
      <c r="E46" s="39"/>
      <c r="F46" s="39"/>
      <c r="G46" s="128"/>
      <c r="H46" s="129">
        <f t="shared" si="2"/>
        <v>0</v>
      </c>
    </row>
    <row r="47" spans="1:8" s="56" customFormat="1" ht="24">
      <c r="A47" s="42" t="s">
        <v>479</v>
      </c>
      <c r="B47" s="94" t="s">
        <v>607</v>
      </c>
      <c r="C47" s="135">
        <v>10</v>
      </c>
      <c r="D47" s="38" t="s">
        <v>100</v>
      </c>
      <c r="E47" s="39"/>
      <c r="F47" s="39"/>
      <c r="G47" s="128"/>
      <c r="H47" s="129">
        <f t="shared" si="2"/>
        <v>0</v>
      </c>
    </row>
    <row r="48" spans="1:8" s="56" customFormat="1" ht="24">
      <c r="A48" s="42" t="s">
        <v>481</v>
      </c>
      <c r="B48" s="94" t="s">
        <v>608</v>
      </c>
      <c r="C48" s="135">
        <v>10</v>
      </c>
      <c r="D48" s="38" t="s">
        <v>100</v>
      </c>
      <c r="E48" s="39"/>
      <c r="F48" s="39"/>
      <c r="G48" s="128"/>
      <c r="H48" s="129">
        <f t="shared" si="2"/>
        <v>0</v>
      </c>
    </row>
    <row r="49" spans="1:8" s="56" customFormat="1" ht="24">
      <c r="A49" s="42" t="s">
        <v>484</v>
      </c>
      <c r="B49" s="94" t="s">
        <v>609</v>
      </c>
      <c r="C49" s="135">
        <v>20</v>
      </c>
      <c r="D49" s="38" t="s">
        <v>100</v>
      </c>
      <c r="E49" s="39"/>
      <c r="F49" s="39"/>
      <c r="G49" s="128"/>
      <c r="H49" s="129">
        <f t="shared" si="2"/>
        <v>0</v>
      </c>
    </row>
    <row r="50" spans="1:8" s="56" customFormat="1" ht="24">
      <c r="A50" s="42" t="s">
        <v>487</v>
      </c>
      <c r="B50" s="94" t="s">
        <v>610</v>
      </c>
      <c r="C50" s="135">
        <v>20</v>
      </c>
      <c r="D50" s="38" t="s">
        <v>100</v>
      </c>
      <c r="E50" s="39"/>
      <c r="F50" s="39"/>
      <c r="G50" s="128"/>
      <c r="H50" s="129">
        <f t="shared" si="2"/>
        <v>0</v>
      </c>
    </row>
    <row r="51" spans="1:8" s="56" customFormat="1" ht="24">
      <c r="A51" s="42" t="s">
        <v>489</v>
      </c>
      <c r="B51" s="94" t="s">
        <v>611</v>
      </c>
      <c r="C51" s="135">
        <v>15</v>
      </c>
      <c r="D51" s="38" t="s">
        <v>100</v>
      </c>
      <c r="E51" s="39"/>
      <c r="F51" s="39"/>
      <c r="G51" s="128"/>
      <c r="H51" s="129">
        <f t="shared" si="2"/>
        <v>0</v>
      </c>
    </row>
    <row r="52" spans="1:8" s="56" customFormat="1" ht="24">
      <c r="A52" s="42" t="s">
        <v>491</v>
      </c>
      <c r="B52" s="94" t="s">
        <v>612</v>
      </c>
      <c r="C52" s="135">
        <v>15</v>
      </c>
      <c r="D52" s="38" t="s">
        <v>100</v>
      </c>
      <c r="E52" s="39"/>
      <c r="F52" s="39"/>
      <c r="G52" s="128"/>
      <c r="H52" s="129">
        <f t="shared" si="2"/>
        <v>0</v>
      </c>
    </row>
    <row r="53" spans="1:8" s="56" customFormat="1" ht="12">
      <c r="A53" s="42" t="s">
        <v>493</v>
      </c>
      <c r="B53" s="94" t="s">
        <v>613</v>
      </c>
      <c r="C53" s="135">
        <v>10</v>
      </c>
      <c r="D53" s="38" t="s">
        <v>100</v>
      </c>
      <c r="E53" s="39"/>
      <c r="F53" s="39"/>
      <c r="G53" s="128"/>
      <c r="H53" s="129">
        <f t="shared" si="2"/>
        <v>0</v>
      </c>
    </row>
    <row r="54" spans="1:8" s="56" customFormat="1" ht="12">
      <c r="A54" s="42" t="s">
        <v>495</v>
      </c>
      <c r="B54" s="94" t="s">
        <v>614</v>
      </c>
      <c r="C54" s="135">
        <v>10</v>
      </c>
      <c r="D54" s="38" t="s">
        <v>100</v>
      </c>
      <c r="E54" s="39"/>
      <c r="F54" s="39"/>
      <c r="G54" s="128"/>
      <c r="H54" s="129">
        <f t="shared" si="2"/>
        <v>0</v>
      </c>
    </row>
    <row r="55" spans="1:8" s="56" customFormat="1" ht="24">
      <c r="A55" s="42" t="s">
        <v>497</v>
      </c>
      <c r="B55" s="94" t="s">
        <v>615</v>
      </c>
      <c r="C55" s="135">
        <v>360</v>
      </c>
      <c r="D55" s="38" t="s">
        <v>100</v>
      </c>
      <c r="E55" s="39"/>
      <c r="F55" s="39"/>
      <c r="G55" s="128"/>
      <c r="H55" s="129">
        <f t="shared" si="2"/>
        <v>0</v>
      </c>
    </row>
    <row r="56" spans="1:8" s="56" customFormat="1" ht="27" customHeight="1">
      <c r="A56" s="42" t="s">
        <v>500</v>
      </c>
      <c r="B56" s="94" t="s">
        <v>616</v>
      </c>
      <c r="C56" s="135">
        <v>700</v>
      </c>
      <c r="D56" s="38" t="s">
        <v>100</v>
      </c>
      <c r="E56" s="39"/>
      <c r="F56" s="39"/>
      <c r="G56" s="128"/>
      <c r="H56" s="129">
        <f t="shared" si="2"/>
        <v>0</v>
      </c>
    </row>
    <row r="57" spans="1:8" s="56" customFormat="1" ht="24">
      <c r="A57" s="42" t="s">
        <v>502</v>
      </c>
      <c r="B57" s="94" t="s">
        <v>617</v>
      </c>
      <c r="C57" s="135">
        <v>17</v>
      </c>
      <c r="D57" s="38" t="s">
        <v>100</v>
      </c>
      <c r="E57" s="39"/>
      <c r="F57" s="39"/>
      <c r="G57" s="128"/>
      <c r="H57" s="129">
        <f t="shared" si="2"/>
        <v>0</v>
      </c>
    </row>
    <row r="58" spans="1:8" s="56" customFormat="1" ht="12" customHeight="1">
      <c r="A58" s="232" t="s">
        <v>618</v>
      </c>
      <c r="B58" s="232"/>
      <c r="C58" s="232"/>
      <c r="D58" s="232"/>
      <c r="E58" s="232"/>
      <c r="F58" s="232"/>
      <c r="G58" s="232"/>
      <c r="H58" s="232"/>
    </row>
    <row r="59" spans="1:8" s="56" customFormat="1" ht="12">
      <c r="A59" s="42" t="s">
        <v>504</v>
      </c>
      <c r="B59" s="94" t="s">
        <v>619</v>
      </c>
      <c r="C59" s="135">
        <v>10</v>
      </c>
      <c r="D59" s="38" t="s">
        <v>100</v>
      </c>
      <c r="E59" s="39"/>
      <c r="F59" s="39"/>
      <c r="G59" s="128"/>
      <c r="H59" s="129">
        <f t="shared" ref="H59:H64" si="3">ROUND(C59,2)*ROUND(G59,2)</f>
        <v>0</v>
      </c>
    </row>
    <row r="60" spans="1:8" s="56" customFormat="1" ht="24">
      <c r="A60" s="42" t="s">
        <v>506</v>
      </c>
      <c r="B60" s="94" t="s">
        <v>620</v>
      </c>
      <c r="C60" s="135">
        <v>10</v>
      </c>
      <c r="D60" s="38" t="s">
        <v>100</v>
      </c>
      <c r="E60" s="39"/>
      <c r="F60" s="39"/>
      <c r="G60" s="128"/>
      <c r="H60" s="129">
        <f t="shared" si="3"/>
        <v>0</v>
      </c>
    </row>
    <row r="61" spans="1:8" s="56" customFormat="1" ht="24">
      <c r="A61" s="42" t="s">
        <v>508</v>
      </c>
      <c r="B61" s="94" t="s">
        <v>621</v>
      </c>
      <c r="C61" s="135">
        <v>10</v>
      </c>
      <c r="D61" s="38" t="s">
        <v>100</v>
      </c>
      <c r="E61" s="39"/>
      <c r="F61" s="39"/>
      <c r="G61" s="128"/>
      <c r="H61" s="129">
        <f t="shared" si="3"/>
        <v>0</v>
      </c>
    </row>
    <row r="62" spans="1:8" s="56" customFormat="1" ht="12">
      <c r="A62" s="42" t="s">
        <v>510</v>
      </c>
      <c r="B62" s="94" t="s">
        <v>622</v>
      </c>
      <c r="C62" s="135">
        <v>10</v>
      </c>
      <c r="D62" s="38" t="s">
        <v>100</v>
      </c>
      <c r="E62" s="39"/>
      <c r="F62" s="39"/>
      <c r="G62" s="128"/>
      <c r="H62" s="129">
        <f t="shared" si="3"/>
        <v>0</v>
      </c>
    </row>
    <row r="63" spans="1:8" s="56" customFormat="1" ht="24">
      <c r="A63" s="42" t="s">
        <v>512</v>
      </c>
      <c r="B63" s="94" t="s">
        <v>623</v>
      </c>
      <c r="C63" s="135">
        <v>65</v>
      </c>
      <c r="D63" s="38" t="s">
        <v>100</v>
      </c>
      <c r="E63" s="39"/>
      <c r="F63" s="39"/>
      <c r="G63" s="128"/>
      <c r="H63" s="129">
        <f t="shared" si="3"/>
        <v>0</v>
      </c>
    </row>
    <row r="64" spans="1:8" s="56" customFormat="1" ht="12">
      <c r="A64" s="42" t="s">
        <v>514</v>
      </c>
      <c r="B64" s="94" t="s">
        <v>624</v>
      </c>
      <c r="C64" s="135">
        <v>120</v>
      </c>
      <c r="D64" s="38" t="s">
        <v>100</v>
      </c>
      <c r="E64" s="39"/>
      <c r="F64" s="39"/>
      <c r="G64" s="128"/>
      <c r="H64" s="129">
        <f t="shared" si="3"/>
        <v>0</v>
      </c>
    </row>
    <row r="65" spans="1:8" s="56" customFormat="1" ht="12" customHeight="1">
      <c r="A65" s="232" t="s">
        <v>625</v>
      </c>
      <c r="B65" s="232"/>
      <c r="C65" s="232"/>
      <c r="D65" s="232"/>
      <c r="E65" s="232"/>
      <c r="F65" s="232"/>
      <c r="G65" s="232"/>
      <c r="H65" s="232"/>
    </row>
    <row r="66" spans="1:8" s="56" customFormat="1" ht="48">
      <c r="A66" s="42" t="s">
        <v>517</v>
      </c>
      <c r="B66" s="94" t="s">
        <v>626</v>
      </c>
      <c r="C66" s="135">
        <v>20</v>
      </c>
      <c r="D66" s="38" t="s">
        <v>100</v>
      </c>
      <c r="E66" s="39"/>
      <c r="F66" s="39"/>
      <c r="G66" s="128"/>
      <c r="H66" s="129">
        <f>ROUND(C66,2)*ROUND(G66,2)</f>
        <v>0</v>
      </c>
    </row>
    <row r="67" spans="1:8" s="56" customFormat="1" ht="24">
      <c r="A67" s="42" t="s">
        <v>519</v>
      </c>
      <c r="B67" s="94" t="s">
        <v>627</v>
      </c>
      <c r="C67" s="135">
        <v>60</v>
      </c>
      <c r="D67" s="38" t="s">
        <v>100</v>
      </c>
      <c r="E67" s="39"/>
      <c r="F67" s="39"/>
      <c r="G67" s="128"/>
      <c r="H67" s="129">
        <f>ROUND(C67,2)*ROUND(G67,2)</f>
        <v>0</v>
      </c>
    </row>
    <row r="68" spans="1:8" s="56" customFormat="1" ht="12">
      <c r="A68" s="42" t="s">
        <v>521</v>
      </c>
      <c r="B68" s="94" t="s">
        <v>628</v>
      </c>
      <c r="C68" s="135">
        <v>60</v>
      </c>
      <c r="D68" s="38" t="s">
        <v>100</v>
      </c>
      <c r="E68" s="39"/>
      <c r="F68" s="39"/>
      <c r="G68" s="128"/>
      <c r="H68" s="129">
        <f>ROUND(C68,2)*ROUND(G68,2)</f>
        <v>0</v>
      </c>
    </row>
    <row r="69" spans="1:8" s="56" customFormat="1" ht="12" customHeight="1">
      <c r="A69" s="232" t="s">
        <v>629</v>
      </c>
      <c r="B69" s="232"/>
      <c r="C69" s="232"/>
      <c r="D69" s="232"/>
      <c r="E69" s="232"/>
      <c r="F69" s="232"/>
      <c r="G69" s="232"/>
      <c r="H69" s="232"/>
    </row>
    <row r="70" spans="1:8" s="56" customFormat="1" ht="24">
      <c r="A70" s="42" t="s">
        <v>523</v>
      </c>
      <c r="B70" s="94" t="s">
        <v>630</v>
      </c>
      <c r="C70" s="135">
        <v>170</v>
      </c>
      <c r="D70" s="38" t="s">
        <v>100</v>
      </c>
      <c r="E70" s="39"/>
      <c r="F70" s="39"/>
      <c r="G70" s="128"/>
      <c r="H70" s="129">
        <f>ROUND(C70,2)*ROUND(G70,2)</f>
        <v>0</v>
      </c>
    </row>
    <row r="71" spans="1:8" s="56" customFormat="1" ht="12">
      <c r="A71" s="42" t="s">
        <v>525</v>
      </c>
      <c r="B71" s="94" t="s">
        <v>631</v>
      </c>
      <c r="C71" s="37">
        <v>40</v>
      </c>
      <c r="D71" s="38" t="s">
        <v>100</v>
      </c>
      <c r="E71" s="39"/>
      <c r="F71" s="39"/>
      <c r="G71" s="128"/>
      <c r="H71" s="129">
        <f>ROUND(C71,2)*ROUND(G71,2)</f>
        <v>0</v>
      </c>
    </row>
    <row r="72" spans="1:8" s="56" customFormat="1" ht="12" customHeight="1">
      <c r="A72" s="232" t="s">
        <v>632</v>
      </c>
      <c r="B72" s="232"/>
      <c r="C72" s="232"/>
      <c r="D72" s="232"/>
      <c r="E72" s="232"/>
      <c r="F72" s="232"/>
      <c r="G72" s="232"/>
      <c r="H72" s="232"/>
    </row>
    <row r="73" spans="1:8" s="56" customFormat="1" ht="24">
      <c r="A73" s="42" t="s">
        <v>527</v>
      </c>
      <c r="B73" s="94" t="s">
        <v>633</v>
      </c>
      <c r="C73" s="135">
        <v>19</v>
      </c>
      <c r="D73" s="38" t="s">
        <v>100</v>
      </c>
      <c r="E73" s="39"/>
      <c r="F73" s="39"/>
      <c r="G73" s="128"/>
      <c r="H73" s="129">
        <f t="shared" ref="H73:H78" si="4">ROUND(C73,2)*ROUND(G73,2)</f>
        <v>0</v>
      </c>
    </row>
    <row r="74" spans="1:8" s="56" customFormat="1" ht="24">
      <c r="A74" s="42" t="s">
        <v>529</v>
      </c>
      <c r="B74" s="94" t="s">
        <v>634</v>
      </c>
      <c r="C74" s="135">
        <v>19</v>
      </c>
      <c r="D74" s="38" t="s">
        <v>100</v>
      </c>
      <c r="E74" s="39"/>
      <c r="F74" s="39"/>
      <c r="G74" s="128"/>
      <c r="H74" s="129">
        <f t="shared" si="4"/>
        <v>0</v>
      </c>
    </row>
    <row r="75" spans="1:8" s="56" customFormat="1" ht="12">
      <c r="A75" s="42" t="s">
        <v>531</v>
      </c>
      <c r="B75" s="94" t="s">
        <v>635</v>
      </c>
      <c r="C75" s="135">
        <v>32</v>
      </c>
      <c r="D75" s="38" t="s">
        <v>100</v>
      </c>
      <c r="E75" s="39"/>
      <c r="F75" s="39"/>
      <c r="G75" s="128"/>
      <c r="H75" s="129">
        <f t="shared" si="4"/>
        <v>0</v>
      </c>
    </row>
    <row r="76" spans="1:8" s="56" customFormat="1" ht="19.899999999999999" customHeight="1">
      <c r="A76" s="42" t="s">
        <v>534</v>
      </c>
      <c r="B76" s="94" t="s">
        <v>636</v>
      </c>
      <c r="C76" s="135">
        <v>19</v>
      </c>
      <c r="D76" s="38" t="s">
        <v>100</v>
      </c>
      <c r="E76" s="39"/>
      <c r="F76" s="39"/>
      <c r="G76" s="128"/>
      <c r="H76" s="129">
        <f t="shared" si="4"/>
        <v>0</v>
      </c>
    </row>
    <row r="77" spans="1:8" s="56" customFormat="1" ht="12">
      <c r="A77" s="42" t="s">
        <v>536</v>
      </c>
      <c r="B77" s="94" t="s">
        <v>637</v>
      </c>
      <c r="C77" s="135">
        <v>120</v>
      </c>
      <c r="D77" s="38" t="s">
        <v>100</v>
      </c>
      <c r="E77" s="39"/>
      <c r="F77" s="39"/>
      <c r="G77" s="128"/>
      <c r="H77" s="129">
        <f t="shared" si="4"/>
        <v>0</v>
      </c>
    </row>
    <row r="78" spans="1:8" s="56" customFormat="1" ht="12">
      <c r="A78" s="42" t="s">
        <v>538</v>
      </c>
      <c r="B78" s="94" t="s">
        <v>638</v>
      </c>
      <c r="C78" s="135">
        <v>140</v>
      </c>
      <c r="D78" s="38" t="s">
        <v>100</v>
      </c>
      <c r="E78" s="39"/>
      <c r="F78" s="39"/>
      <c r="G78" s="128"/>
      <c r="H78" s="129">
        <f t="shared" si="4"/>
        <v>0</v>
      </c>
    </row>
    <row r="80" spans="1:8">
      <c r="B80" s="89" t="s">
        <v>107</v>
      </c>
    </row>
    <row r="81" spans="2:2">
      <c r="B81" s="48" t="s">
        <v>120</v>
      </c>
    </row>
  </sheetData>
  <mergeCells count="9">
    <mergeCell ref="A65:H65"/>
    <mergeCell ref="A69:H69"/>
    <mergeCell ref="A72:H72"/>
    <mergeCell ref="E1:F1"/>
    <mergeCell ref="A8:H8"/>
    <mergeCell ref="A9:H9"/>
    <mergeCell ref="A28:H28"/>
    <mergeCell ref="A40:H40"/>
    <mergeCell ref="A58:H58"/>
  </mergeCells>
  <pageMargins left="0.70000000000000007" right="0.70000000000000007" top="1.1437007874015752" bottom="1.1437007874015752" header="0.75000000000000011" footer="0.75000000000000011"/>
  <pageSetup paperSize="0" scale="72" fitToWidth="0" fitToHeight="0" orientation="landscape" horizontalDpi="0" verticalDpi="0" copies="0"/>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23"/>
  <sheetViews>
    <sheetView workbookViewId="0"/>
  </sheetViews>
  <sheetFormatPr defaultColWidth="8.75" defaultRowHeight="14.25"/>
  <cols>
    <col min="1" max="1" width="5.75" style="52" customWidth="1"/>
    <col min="2" max="2" width="79.25" style="48" customWidth="1"/>
    <col min="3" max="3" width="10.125" style="84" customWidth="1"/>
    <col min="4" max="4" width="7.625" style="52" customWidth="1"/>
    <col min="5" max="5" width="20" style="48" customWidth="1"/>
    <col min="6" max="6" width="17.625" style="48" customWidth="1"/>
    <col min="7" max="7" width="14" style="48" customWidth="1"/>
    <col min="8" max="10" width="15.125" style="48" customWidth="1"/>
    <col min="11" max="1024" width="9.625" style="48" customWidth="1"/>
    <col min="1025" max="1025" width="8.75" customWidth="1"/>
  </cols>
  <sheetData>
    <row r="1" spans="1:8" ht="14.45" customHeight="1">
      <c r="B1" s="48" t="s">
        <v>3</v>
      </c>
      <c r="E1" s="231"/>
      <c r="F1" s="231"/>
      <c r="H1" s="48" t="s">
        <v>87</v>
      </c>
    </row>
    <row r="3" spans="1:8">
      <c r="B3" s="89" t="s">
        <v>88</v>
      </c>
      <c r="C3" s="90">
        <v>26</v>
      </c>
      <c r="E3" s="89" t="s">
        <v>89</v>
      </c>
      <c r="F3" s="89"/>
    </row>
    <row r="4" spans="1:8">
      <c r="A4" s="56"/>
    </row>
    <row r="5" spans="1:8">
      <c r="A5" s="28"/>
      <c r="B5" s="26"/>
      <c r="C5" s="149"/>
      <c r="D5" s="25"/>
      <c r="E5" s="29" t="s">
        <v>18</v>
      </c>
      <c r="F5" s="126">
        <f>SUM(H9:H19)</f>
        <v>0</v>
      </c>
      <c r="G5" s="23"/>
      <c r="H5" s="23"/>
    </row>
    <row r="6" spans="1:8">
      <c r="A6" s="25"/>
      <c r="B6" s="26"/>
      <c r="C6" s="149"/>
      <c r="D6" s="25"/>
      <c r="E6" s="23"/>
      <c r="F6" s="23"/>
      <c r="G6" s="23"/>
      <c r="H6" s="23"/>
    </row>
    <row r="7" spans="1:8" s="56" customFormat="1" ht="24">
      <c r="A7" s="31" t="s">
        <v>90</v>
      </c>
      <c r="B7" s="31" t="s">
        <v>91</v>
      </c>
      <c r="C7" s="114" t="s">
        <v>110</v>
      </c>
      <c r="D7" s="31" t="s">
        <v>93</v>
      </c>
      <c r="E7" s="115" t="s">
        <v>94</v>
      </c>
      <c r="F7" s="31" t="s">
        <v>95</v>
      </c>
      <c r="G7" s="31" t="s">
        <v>111</v>
      </c>
      <c r="H7" s="31" t="s">
        <v>97</v>
      </c>
    </row>
    <row r="8" spans="1:8" s="56" customFormat="1" ht="12" customHeight="1">
      <c r="A8" s="230" t="s">
        <v>639</v>
      </c>
      <c r="B8" s="230"/>
      <c r="C8" s="230"/>
      <c r="D8" s="230"/>
      <c r="E8" s="230"/>
      <c r="F8" s="230"/>
      <c r="G8" s="230"/>
      <c r="H8" s="230"/>
    </row>
    <row r="9" spans="1:8" s="56" customFormat="1" ht="24">
      <c r="A9" s="42" t="s">
        <v>15</v>
      </c>
      <c r="B9" s="94" t="s">
        <v>640</v>
      </c>
      <c r="C9" s="37">
        <v>20</v>
      </c>
      <c r="D9" s="38" t="s">
        <v>100</v>
      </c>
      <c r="E9" s="39"/>
      <c r="F9" s="39"/>
      <c r="G9" s="128"/>
      <c r="H9" s="129">
        <f t="shared" ref="H9:H19" si="0">ROUND(C9,2)*ROUND(G9,2)</f>
        <v>0</v>
      </c>
    </row>
    <row r="10" spans="1:8" s="56" customFormat="1" ht="24">
      <c r="A10" s="42" t="s">
        <v>57</v>
      </c>
      <c r="B10" s="94" t="s">
        <v>641</v>
      </c>
      <c r="C10" s="37">
        <v>10</v>
      </c>
      <c r="D10" s="38" t="s">
        <v>100</v>
      </c>
      <c r="E10" s="39"/>
      <c r="F10" s="39"/>
      <c r="G10" s="128"/>
      <c r="H10" s="129">
        <f t="shared" si="0"/>
        <v>0</v>
      </c>
    </row>
    <row r="11" spans="1:8" s="56" customFormat="1" ht="12">
      <c r="A11" s="42" t="s">
        <v>59</v>
      </c>
      <c r="B11" s="94" t="s">
        <v>642</v>
      </c>
      <c r="C11" s="37">
        <v>20</v>
      </c>
      <c r="D11" s="38" t="s">
        <v>100</v>
      </c>
      <c r="E11" s="39"/>
      <c r="F11" s="39"/>
      <c r="G11" s="128"/>
      <c r="H11" s="129">
        <f t="shared" si="0"/>
        <v>0</v>
      </c>
    </row>
    <row r="12" spans="1:8" s="56" customFormat="1" ht="12">
      <c r="A12" s="42" t="s">
        <v>61</v>
      </c>
      <c r="B12" s="94" t="s">
        <v>643</v>
      </c>
      <c r="C12" s="37">
        <v>5</v>
      </c>
      <c r="D12" s="38" t="s">
        <v>100</v>
      </c>
      <c r="E12" s="39"/>
      <c r="F12" s="39"/>
      <c r="G12" s="128"/>
      <c r="H12" s="129">
        <f t="shared" si="0"/>
        <v>0</v>
      </c>
    </row>
    <row r="13" spans="1:8" s="56" customFormat="1" ht="24">
      <c r="A13" s="42" t="s">
        <v>63</v>
      </c>
      <c r="B13" s="94" t="s">
        <v>644</v>
      </c>
      <c r="C13" s="37">
        <v>20</v>
      </c>
      <c r="D13" s="38" t="s">
        <v>100</v>
      </c>
      <c r="E13" s="39"/>
      <c r="F13" s="39"/>
      <c r="G13" s="128"/>
      <c r="H13" s="129">
        <f t="shared" si="0"/>
        <v>0</v>
      </c>
    </row>
    <row r="14" spans="1:8" s="56" customFormat="1" ht="12">
      <c r="A14" s="42" t="s">
        <v>65</v>
      </c>
      <c r="B14" s="94" t="s">
        <v>645</v>
      </c>
      <c r="C14" s="37">
        <v>20</v>
      </c>
      <c r="D14" s="38" t="s">
        <v>100</v>
      </c>
      <c r="E14" s="39"/>
      <c r="F14" s="39"/>
      <c r="G14" s="128"/>
      <c r="H14" s="129">
        <f t="shared" si="0"/>
        <v>0</v>
      </c>
    </row>
    <row r="15" spans="1:8" s="56" customFormat="1" ht="12">
      <c r="A15" s="42" t="s">
        <v>67</v>
      </c>
      <c r="B15" s="94" t="s">
        <v>646</v>
      </c>
      <c r="C15" s="37">
        <v>5</v>
      </c>
      <c r="D15" s="38" t="s">
        <v>100</v>
      </c>
      <c r="E15" s="39"/>
      <c r="F15" s="39"/>
      <c r="G15" s="128"/>
      <c r="H15" s="129">
        <f t="shared" si="0"/>
        <v>0</v>
      </c>
    </row>
    <row r="16" spans="1:8" s="56" customFormat="1" ht="24">
      <c r="A16" s="42" t="s">
        <v>69</v>
      </c>
      <c r="B16" s="94" t="s">
        <v>647</v>
      </c>
      <c r="C16" s="37">
        <v>25</v>
      </c>
      <c r="D16" s="38" t="s">
        <v>100</v>
      </c>
      <c r="E16" s="39"/>
      <c r="F16" s="39"/>
      <c r="G16" s="128"/>
      <c r="H16" s="129">
        <f t="shared" si="0"/>
        <v>0</v>
      </c>
    </row>
    <row r="17" spans="1:8" s="56" customFormat="1" ht="24">
      <c r="A17" s="42" t="s">
        <v>71</v>
      </c>
      <c r="B17" s="94" t="s">
        <v>648</v>
      </c>
      <c r="C17" s="37">
        <v>20</v>
      </c>
      <c r="D17" s="38" t="s">
        <v>100</v>
      </c>
      <c r="E17" s="39"/>
      <c r="F17" s="39"/>
      <c r="G17" s="128"/>
      <c r="H17" s="129">
        <f t="shared" si="0"/>
        <v>0</v>
      </c>
    </row>
    <row r="18" spans="1:8" s="56" customFormat="1" ht="24">
      <c r="A18" s="42" t="s">
        <v>73</v>
      </c>
      <c r="B18" s="94" t="s">
        <v>649</v>
      </c>
      <c r="C18" s="37">
        <v>10</v>
      </c>
      <c r="D18" s="38" t="s">
        <v>100</v>
      </c>
      <c r="E18" s="39"/>
      <c r="F18" s="39"/>
      <c r="G18" s="128"/>
      <c r="H18" s="129">
        <f t="shared" si="0"/>
        <v>0</v>
      </c>
    </row>
    <row r="19" spans="1:8" s="56" customFormat="1" ht="48">
      <c r="A19" s="42" t="s">
        <v>77</v>
      </c>
      <c r="B19" s="94" t="s">
        <v>650</v>
      </c>
      <c r="C19" s="37">
        <v>10</v>
      </c>
      <c r="D19" s="38" t="s">
        <v>100</v>
      </c>
      <c r="E19" s="39"/>
      <c r="F19" s="39"/>
      <c r="G19" s="128"/>
      <c r="H19" s="129">
        <f t="shared" si="0"/>
        <v>0</v>
      </c>
    </row>
    <row r="21" spans="1:8">
      <c r="B21" s="89" t="s">
        <v>107</v>
      </c>
    </row>
    <row r="22" spans="1:8">
      <c r="B22" s="48" t="s">
        <v>120</v>
      </c>
    </row>
    <row r="23" spans="1:8">
      <c r="B23" s="48" t="s">
        <v>651</v>
      </c>
    </row>
  </sheetData>
  <mergeCells count="2">
    <mergeCell ref="E1:F1"/>
    <mergeCell ref="A8:H8"/>
  </mergeCells>
  <pageMargins left="0.70000000000000007" right="0.70000000000000007" top="1.1437007874015752" bottom="1.1437007874015752" header="0.75000000000000011" footer="0.75000000000000011"/>
  <pageSetup paperSize="0" scale="71" fitToWidth="0" fitToHeight="0" orientation="landscape" horizontalDpi="0" verticalDpi="0" copies="0"/>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33"/>
  <sheetViews>
    <sheetView workbookViewId="0"/>
  </sheetViews>
  <sheetFormatPr defaultColWidth="8.75" defaultRowHeight="14.25"/>
  <cols>
    <col min="1" max="1" width="5.75" style="25" customWidth="1"/>
    <col min="2" max="2" width="79.25" style="23" customWidth="1"/>
    <col min="3" max="3" width="10.125" style="149" customWidth="1"/>
    <col min="4" max="4" width="7.625" style="25" customWidth="1"/>
    <col min="5" max="5" width="18.375" style="23" customWidth="1"/>
    <col min="6" max="6" width="17.25" style="23" customWidth="1"/>
    <col min="7" max="7" width="15" style="23" customWidth="1"/>
    <col min="8" max="8" width="15.375" style="23" customWidth="1"/>
    <col min="9" max="10" width="15.125" style="23" customWidth="1"/>
    <col min="11" max="1024" width="9.625" style="23" customWidth="1"/>
    <col min="1025" max="1025" width="8.75" customWidth="1"/>
  </cols>
  <sheetData>
    <row r="1" spans="1:8" ht="14.45" customHeight="1">
      <c r="B1" s="23" t="s">
        <v>3</v>
      </c>
      <c r="E1" s="246"/>
      <c r="F1" s="246"/>
      <c r="H1" s="23" t="s">
        <v>87</v>
      </c>
    </row>
    <row r="3" spans="1:8">
      <c r="B3" s="26" t="s">
        <v>88</v>
      </c>
      <c r="C3" s="27">
        <v>27</v>
      </c>
      <c r="E3" s="26" t="s">
        <v>89</v>
      </c>
      <c r="F3" s="26"/>
    </row>
    <row r="4" spans="1:8">
      <c r="A4" s="28"/>
      <c r="B4" s="57"/>
    </row>
    <row r="5" spans="1:8">
      <c r="A5" s="28"/>
      <c r="B5" s="57"/>
      <c r="E5" s="29" t="s">
        <v>18</v>
      </c>
      <c r="F5" s="126">
        <f>SUM(H9:H30)</f>
        <v>0</v>
      </c>
    </row>
    <row r="6" spans="1:8">
      <c r="B6" s="26"/>
    </row>
    <row r="7" spans="1:8" s="28" customFormat="1" ht="24">
      <c r="A7" s="31" t="s">
        <v>90</v>
      </c>
      <c r="B7" s="31" t="s">
        <v>91</v>
      </c>
      <c r="C7" s="114" t="s">
        <v>110</v>
      </c>
      <c r="D7" s="31" t="s">
        <v>93</v>
      </c>
      <c r="E7" s="115" t="s">
        <v>94</v>
      </c>
      <c r="F7" s="31" t="s">
        <v>95</v>
      </c>
      <c r="G7" s="31" t="s">
        <v>111</v>
      </c>
      <c r="H7" s="31" t="s">
        <v>97</v>
      </c>
    </row>
    <row r="8" spans="1:8" s="28" customFormat="1" ht="12" customHeight="1">
      <c r="A8" s="230" t="s">
        <v>652</v>
      </c>
      <c r="B8" s="230"/>
      <c r="C8" s="230"/>
      <c r="D8" s="230"/>
      <c r="E8" s="230"/>
      <c r="F8" s="230"/>
      <c r="G8" s="230"/>
      <c r="H8" s="230"/>
    </row>
    <row r="9" spans="1:8" s="28" customFormat="1" ht="12">
      <c r="A9" s="42" t="s">
        <v>15</v>
      </c>
      <c r="B9" s="36" t="s">
        <v>653</v>
      </c>
      <c r="C9" s="37">
        <v>30</v>
      </c>
      <c r="D9" s="38" t="s">
        <v>100</v>
      </c>
      <c r="E9" s="39"/>
      <c r="F9" s="39"/>
      <c r="G9" s="142"/>
      <c r="H9" s="143">
        <f t="shared" ref="H9:H30" si="0">ROUND(C9,2)*ROUND(G9,2)</f>
        <v>0</v>
      </c>
    </row>
    <row r="10" spans="1:8" s="28" customFormat="1" ht="12">
      <c r="A10" s="42" t="s">
        <v>57</v>
      </c>
      <c r="B10" s="36" t="s">
        <v>654</v>
      </c>
      <c r="C10" s="37">
        <v>250</v>
      </c>
      <c r="D10" s="38" t="s">
        <v>100</v>
      </c>
      <c r="E10" s="39"/>
      <c r="F10" s="39"/>
      <c r="G10" s="142"/>
      <c r="H10" s="143">
        <f t="shared" si="0"/>
        <v>0</v>
      </c>
    </row>
    <row r="11" spans="1:8" s="28" customFormat="1" ht="12">
      <c r="A11" s="42" t="s">
        <v>59</v>
      </c>
      <c r="B11" s="36" t="s">
        <v>655</v>
      </c>
      <c r="C11" s="37">
        <v>100</v>
      </c>
      <c r="D11" s="38" t="s">
        <v>100</v>
      </c>
      <c r="E11" s="39"/>
      <c r="F11" s="39"/>
      <c r="G11" s="142"/>
      <c r="H11" s="143">
        <f t="shared" si="0"/>
        <v>0</v>
      </c>
    </row>
    <row r="12" spans="1:8" s="28" customFormat="1" ht="24">
      <c r="A12" s="42" t="s">
        <v>61</v>
      </c>
      <c r="B12" s="36" t="s">
        <v>656</v>
      </c>
      <c r="C12" s="37">
        <v>50</v>
      </c>
      <c r="D12" s="38" t="s">
        <v>100</v>
      </c>
      <c r="E12" s="39"/>
      <c r="F12" s="39"/>
      <c r="G12" s="142"/>
      <c r="H12" s="143">
        <f t="shared" si="0"/>
        <v>0</v>
      </c>
    </row>
    <row r="13" spans="1:8" s="28" customFormat="1" ht="24">
      <c r="A13" s="42" t="s">
        <v>63</v>
      </c>
      <c r="B13" s="36" t="s">
        <v>657</v>
      </c>
      <c r="C13" s="37">
        <v>50</v>
      </c>
      <c r="D13" s="38" t="s">
        <v>100</v>
      </c>
      <c r="E13" s="39"/>
      <c r="F13" s="39"/>
      <c r="G13" s="142"/>
      <c r="H13" s="143">
        <f t="shared" si="0"/>
        <v>0</v>
      </c>
    </row>
    <row r="14" spans="1:8" s="28" customFormat="1" ht="36">
      <c r="A14" s="42" t="s">
        <v>65</v>
      </c>
      <c r="B14" s="36" t="s">
        <v>658</v>
      </c>
      <c r="C14" s="37">
        <v>40</v>
      </c>
      <c r="D14" s="38" t="s">
        <v>100</v>
      </c>
      <c r="E14" s="39"/>
      <c r="F14" s="39"/>
      <c r="G14" s="142"/>
      <c r="H14" s="143">
        <f t="shared" si="0"/>
        <v>0</v>
      </c>
    </row>
    <row r="15" spans="1:8" s="28" customFormat="1" ht="72">
      <c r="A15" s="42" t="s">
        <v>67</v>
      </c>
      <c r="B15" s="36" t="s">
        <v>659</v>
      </c>
      <c r="C15" s="37">
        <v>40</v>
      </c>
      <c r="D15" s="38" t="s">
        <v>176</v>
      </c>
      <c r="E15" s="39"/>
      <c r="F15" s="39"/>
      <c r="G15" s="142"/>
      <c r="H15" s="143">
        <f t="shared" si="0"/>
        <v>0</v>
      </c>
    </row>
    <row r="16" spans="1:8" s="28" customFormat="1" ht="48">
      <c r="A16" s="42" t="s">
        <v>69</v>
      </c>
      <c r="B16" s="36" t="s">
        <v>660</v>
      </c>
      <c r="C16" s="37">
        <v>5</v>
      </c>
      <c r="D16" s="38" t="s">
        <v>176</v>
      </c>
      <c r="E16" s="39"/>
      <c r="F16" s="39"/>
      <c r="G16" s="142"/>
      <c r="H16" s="143">
        <f t="shared" si="0"/>
        <v>0</v>
      </c>
    </row>
    <row r="17" spans="1:8" s="28" customFormat="1" ht="12">
      <c r="A17" s="42" t="s">
        <v>71</v>
      </c>
      <c r="B17" s="36" t="s">
        <v>661</v>
      </c>
      <c r="C17" s="37">
        <v>50</v>
      </c>
      <c r="D17" s="38" t="s">
        <v>100</v>
      </c>
      <c r="E17" s="39"/>
      <c r="F17" s="39"/>
      <c r="G17" s="142"/>
      <c r="H17" s="143">
        <f t="shared" si="0"/>
        <v>0</v>
      </c>
    </row>
    <row r="18" spans="1:8" s="28" customFormat="1" ht="12">
      <c r="A18" s="42" t="s">
        <v>73</v>
      </c>
      <c r="B18" s="36" t="s">
        <v>662</v>
      </c>
      <c r="C18" s="37">
        <v>50</v>
      </c>
      <c r="D18" s="38" t="s">
        <v>100</v>
      </c>
      <c r="E18" s="39"/>
      <c r="F18" s="39"/>
      <c r="G18" s="142"/>
      <c r="H18" s="143">
        <f t="shared" si="0"/>
        <v>0</v>
      </c>
    </row>
    <row r="19" spans="1:8" s="28" customFormat="1" ht="12">
      <c r="A19" s="42" t="s">
        <v>77</v>
      </c>
      <c r="B19" s="36" t="s">
        <v>663</v>
      </c>
      <c r="C19" s="37">
        <v>25</v>
      </c>
      <c r="D19" s="38" t="s">
        <v>100</v>
      </c>
      <c r="E19" s="39"/>
      <c r="F19" s="39"/>
      <c r="G19" s="142"/>
      <c r="H19" s="143">
        <f t="shared" si="0"/>
        <v>0</v>
      </c>
    </row>
    <row r="20" spans="1:8" s="28" customFormat="1" ht="12">
      <c r="A20" s="42" t="s">
        <v>217</v>
      </c>
      <c r="B20" s="36" t="s">
        <v>664</v>
      </c>
      <c r="C20" s="37">
        <v>25</v>
      </c>
      <c r="D20" s="38" t="s">
        <v>100</v>
      </c>
      <c r="E20" s="39"/>
      <c r="F20" s="39"/>
      <c r="G20" s="142"/>
      <c r="H20" s="143">
        <f t="shared" si="0"/>
        <v>0</v>
      </c>
    </row>
    <row r="21" spans="1:8" s="28" customFormat="1" ht="12">
      <c r="A21" s="42" t="s">
        <v>219</v>
      </c>
      <c r="B21" s="36" t="s">
        <v>665</v>
      </c>
      <c r="C21" s="37">
        <v>25</v>
      </c>
      <c r="D21" s="38" t="s">
        <v>100</v>
      </c>
      <c r="E21" s="39"/>
      <c r="F21" s="39"/>
      <c r="G21" s="142"/>
      <c r="H21" s="143">
        <f t="shared" si="0"/>
        <v>0</v>
      </c>
    </row>
    <row r="22" spans="1:8" s="28" customFormat="1" ht="12">
      <c r="A22" s="42" t="s">
        <v>221</v>
      </c>
      <c r="B22" s="36" t="s">
        <v>666</v>
      </c>
      <c r="C22" s="37">
        <v>25</v>
      </c>
      <c r="D22" s="38" t="s">
        <v>100</v>
      </c>
      <c r="E22" s="39"/>
      <c r="F22" s="39"/>
      <c r="G22" s="142"/>
      <c r="H22" s="143">
        <f t="shared" si="0"/>
        <v>0</v>
      </c>
    </row>
    <row r="23" spans="1:8" s="28" customFormat="1" ht="12">
      <c r="A23" s="42" t="s">
        <v>223</v>
      </c>
      <c r="B23" s="36" t="s">
        <v>667</v>
      </c>
      <c r="C23" s="37">
        <v>20</v>
      </c>
      <c r="D23" s="38" t="s">
        <v>176</v>
      </c>
      <c r="E23" s="39"/>
      <c r="F23" s="39"/>
      <c r="G23" s="142"/>
      <c r="H23" s="143">
        <f t="shared" si="0"/>
        <v>0</v>
      </c>
    </row>
    <row r="24" spans="1:8" s="28" customFormat="1" ht="12">
      <c r="A24" s="42" t="s">
        <v>225</v>
      </c>
      <c r="B24" s="36" t="s">
        <v>668</v>
      </c>
      <c r="C24" s="37">
        <v>10</v>
      </c>
      <c r="D24" s="38" t="s">
        <v>100</v>
      </c>
      <c r="E24" s="39"/>
      <c r="F24" s="39"/>
      <c r="G24" s="142"/>
      <c r="H24" s="143">
        <f t="shared" si="0"/>
        <v>0</v>
      </c>
    </row>
    <row r="25" spans="1:8" s="28" customFormat="1" ht="24">
      <c r="A25" s="42" t="s">
        <v>227</v>
      </c>
      <c r="B25" s="36" t="s">
        <v>669</v>
      </c>
      <c r="C25" s="37">
        <v>100</v>
      </c>
      <c r="D25" s="38" t="s">
        <v>100</v>
      </c>
      <c r="E25" s="39"/>
      <c r="F25" s="39"/>
      <c r="G25" s="142"/>
      <c r="H25" s="143">
        <f t="shared" si="0"/>
        <v>0</v>
      </c>
    </row>
    <row r="26" spans="1:8" s="28" customFormat="1" ht="24">
      <c r="A26" s="42" t="s">
        <v>229</v>
      </c>
      <c r="B26" s="43" t="s">
        <v>670</v>
      </c>
      <c r="C26" s="44">
        <v>100</v>
      </c>
      <c r="D26" s="38" t="s">
        <v>100</v>
      </c>
      <c r="E26" s="46"/>
      <c r="F26" s="46"/>
      <c r="G26" s="145"/>
      <c r="H26" s="143">
        <f t="shared" si="0"/>
        <v>0</v>
      </c>
    </row>
    <row r="27" spans="1:8" ht="36">
      <c r="A27" s="42" t="s">
        <v>231</v>
      </c>
      <c r="B27" s="177" t="s">
        <v>671</v>
      </c>
      <c r="C27" s="178">
        <v>20</v>
      </c>
      <c r="D27" s="38" t="s">
        <v>100</v>
      </c>
      <c r="E27" s="177"/>
      <c r="F27" s="177"/>
      <c r="G27" s="177"/>
      <c r="H27" s="143">
        <f t="shared" si="0"/>
        <v>0</v>
      </c>
    </row>
    <row r="28" spans="1:8" ht="48">
      <c r="A28" s="42" t="s">
        <v>233</v>
      </c>
      <c r="B28" s="177" t="s">
        <v>672</v>
      </c>
      <c r="C28" s="178">
        <v>80</v>
      </c>
      <c r="D28" s="38" t="s">
        <v>100</v>
      </c>
      <c r="E28" s="177"/>
      <c r="F28" s="177"/>
      <c r="G28" s="177"/>
      <c r="H28" s="143">
        <f t="shared" si="0"/>
        <v>0</v>
      </c>
    </row>
    <row r="29" spans="1:8" ht="36">
      <c r="A29" s="35" t="s">
        <v>235</v>
      </c>
      <c r="B29" s="192" t="s">
        <v>673</v>
      </c>
      <c r="C29" s="193">
        <v>5</v>
      </c>
      <c r="D29" s="45" t="s">
        <v>100</v>
      </c>
      <c r="E29" s="194"/>
      <c r="F29" s="177"/>
      <c r="G29" s="177"/>
      <c r="H29" s="143">
        <f t="shared" si="0"/>
        <v>0</v>
      </c>
    </row>
    <row r="30" spans="1:8" ht="24">
      <c r="A30" s="42" t="s">
        <v>321</v>
      </c>
      <c r="B30" s="177" t="s">
        <v>674</v>
      </c>
      <c r="C30" s="178">
        <v>15</v>
      </c>
      <c r="D30" s="42" t="s">
        <v>100</v>
      </c>
      <c r="E30" s="177"/>
      <c r="F30" s="177"/>
      <c r="G30" s="177"/>
      <c r="H30" s="143">
        <f t="shared" si="0"/>
        <v>0</v>
      </c>
    </row>
    <row r="32" spans="1:8">
      <c r="B32" s="23" t="s">
        <v>107</v>
      </c>
    </row>
    <row r="33" spans="2:2">
      <c r="B33" s="23" t="s">
        <v>120</v>
      </c>
    </row>
  </sheetData>
  <mergeCells count="2">
    <mergeCell ref="E1:F1"/>
    <mergeCell ref="A8:H8"/>
  </mergeCells>
  <pageMargins left="0.70000000000000007" right="0.70000000000000007" top="0.75" bottom="0.75" header="0.30000000000000004" footer="0.30000000000000004"/>
  <pageSetup paperSize="0" scale="10" fitToWidth="0" fitToHeight="0" orientation="landscape" horizontalDpi="0" verticalDpi="0" copies="0"/>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9"/>
  <sheetViews>
    <sheetView workbookViewId="0"/>
  </sheetViews>
  <sheetFormatPr defaultColWidth="8.75" defaultRowHeight="14.25"/>
  <cols>
    <col min="1" max="1" width="5.75" style="52" customWidth="1"/>
    <col min="2" max="2" width="74.5" style="48" customWidth="1"/>
    <col min="3" max="3" width="10.125" style="84" customWidth="1"/>
    <col min="4" max="4" width="7.625" style="52" customWidth="1"/>
    <col min="5" max="5" width="15.75" style="48" customWidth="1"/>
    <col min="6" max="6" width="14.75" style="48" customWidth="1"/>
    <col min="7" max="7" width="13.875" style="48" customWidth="1"/>
    <col min="8" max="8" width="16.875" style="48" customWidth="1"/>
    <col min="9" max="9" width="8.625" style="48" customWidth="1"/>
    <col min="10" max="10" width="16.75" style="48" customWidth="1"/>
    <col min="11" max="11" width="16.75" style="172" customWidth="1"/>
    <col min="12" max="12" width="16.75" style="48" customWidth="1"/>
    <col min="13" max="14" width="15.125" style="48" customWidth="1"/>
    <col min="15" max="15" width="16.125" style="48" customWidth="1"/>
    <col min="16" max="1024" width="9.625" style="48" customWidth="1"/>
    <col min="1025" max="1025" width="8.75" customWidth="1"/>
  </cols>
  <sheetData>
    <row r="1" spans="1:11" ht="14.45" customHeight="1">
      <c r="B1" s="48" t="s">
        <v>3</v>
      </c>
      <c r="E1" s="231"/>
      <c r="F1" s="231"/>
      <c r="H1" s="48" t="s">
        <v>87</v>
      </c>
    </row>
    <row r="3" spans="1:11">
      <c r="B3" s="89" t="s">
        <v>88</v>
      </c>
      <c r="C3" s="90">
        <v>28</v>
      </c>
      <c r="E3" s="89" t="s">
        <v>89</v>
      </c>
      <c r="F3" s="89"/>
      <c r="G3" s="89"/>
      <c r="H3" s="89"/>
    </row>
    <row r="4" spans="1:11">
      <c r="A4" s="56"/>
    </row>
    <row r="5" spans="1:11">
      <c r="A5" s="28"/>
      <c r="B5" s="26"/>
      <c r="C5" s="149"/>
      <c r="D5" s="25"/>
      <c r="E5" s="29" t="s">
        <v>18</v>
      </c>
      <c r="F5" s="126">
        <f>SUM(H9:H9)</f>
        <v>0</v>
      </c>
      <c r="G5" s="23"/>
      <c r="H5" s="23"/>
    </row>
    <row r="6" spans="1:11">
      <c r="A6" s="25"/>
      <c r="B6" s="26"/>
      <c r="C6" s="149"/>
      <c r="D6" s="25"/>
      <c r="E6" s="23"/>
      <c r="F6" s="23"/>
      <c r="G6" s="23"/>
      <c r="H6" s="23"/>
    </row>
    <row r="7" spans="1:11" s="56" customFormat="1" ht="24">
      <c r="A7" s="31" t="s">
        <v>90</v>
      </c>
      <c r="B7" s="31" t="s">
        <v>91</v>
      </c>
      <c r="C7" s="195" t="s">
        <v>110</v>
      </c>
      <c r="D7" s="31" t="s">
        <v>93</v>
      </c>
      <c r="E7" s="115" t="s">
        <v>94</v>
      </c>
      <c r="F7" s="31" t="s">
        <v>95</v>
      </c>
      <c r="G7" s="31" t="s">
        <v>111</v>
      </c>
      <c r="H7" s="31" t="s">
        <v>97</v>
      </c>
      <c r="K7" s="173"/>
    </row>
    <row r="8" spans="1:11" s="56" customFormat="1" ht="12" customHeight="1">
      <c r="A8" s="230" t="s">
        <v>675</v>
      </c>
      <c r="B8" s="230"/>
      <c r="C8" s="230"/>
      <c r="D8" s="230"/>
      <c r="E8" s="230"/>
      <c r="F8" s="230"/>
      <c r="G8" s="230"/>
      <c r="H8" s="230"/>
      <c r="K8" s="173"/>
    </row>
    <row r="9" spans="1:11" s="56" customFormat="1" ht="36">
      <c r="A9" s="42" t="s">
        <v>15</v>
      </c>
      <c r="B9" s="174" t="s">
        <v>676</v>
      </c>
      <c r="C9" s="175">
        <v>20</v>
      </c>
      <c r="D9" s="38" t="s">
        <v>100</v>
      </c>
      <c r="E9" s="39"/>
      <c r="F9" s="39"/>
      <c r="G9" s="128"/>
      <c r="H9" s="129">
        <f>ROUND(C9,2)*ROUND(G9,2)</f>
        <v>0</v>
      </c>
      <c r="K9" s="173"/>
    </row>
  </sheetData>
  <mergeCells count="2">
    <mergeCell ref="E1:F1"/>
    <mergeCell ref="A8:H8"/>
  </mergeCells>
  <pageMargins left="0.70000000000000007" right="0.70000000000000007" top="1.1437007874015752" bottom="1.1437007874015752" header="0.75000000000000011" footer="0.75000000000000011"/>
  <pageSetup paperSize="0" scale="75" fitToWidth="0" fitToHeight="0" orientation="landscape" horizontalDpi="0" verticalDpi="0" copies="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MJ19"/>
  <sheetViews>
    <sheetView tabSelected="1" workbookViewId="0">
      <selection activeCell="G9" sqref="G9"/>
    </sheetView>
  </sheetViews>
  <sheetFormatPr defaultColWidth="8.75" defaultRowHeight="14.25"/>
  <cols>
    <col min="1" max="1" width="5.75" style="52" customWidth="1"/>
    <col min="2" max="2" width="79.25" style="51" customWidth="1"/>
    <col min="3" max="3" width="10.125" style="49" customWidth="1"/>
    <col min="4" max="4" width="7.625" style="50" customWidth="1"/>
    <col min="5" max="5" width="19.5" style="51" customWidth="1"/>
    <col min="6" max="6" width="18.25" style="51" customWidth="1"/>
    <col min="7" max="8" width="13.375" style="51" customWidth="1"/>
    <col min="9" max="10" width="15.125" style="51" customWidth="1"/>
    <col min="11" max="1024" width="9.625" style="51" customWidth="1"/>
    <col min="1025" max="1025" width="8.75" customWidth="1"/>
  </cols>
  <sheetData>
    <row r="1" spans="1:8">
      <c r="A1" s="229" t="s">
        <v>3</v>
      </c>
      <c r="B1" s="229"/>
      <c r="H1" s="51" t="s">
        <v>87</v>
      </c>
    </row>
    <row r="2" spans="1:8">
      <c r="B2" s="53" t="s">
        <v>88</v>
      </c>
      <c r="C2" s="54">
        <v>2</v>
      </c>
      <c r="E2" s="55" t="s">
        <v>89</v>
      </c>
      <c r="F2" s="53"/>
    </row>
    <row r="3" spans="1:8">
      <c r="B3" s="53"/>
      <c r="E3" s="55"/>
      <c r="F3" s="53"/>
    </row>
    <row r="4" spans="1:8">
      <c r="A4" s="56"/>
      <c r="B4" s="57"/>
    </row>
    <row r="5" spans="1:8">
      <c r="A5" s="28"/>
      <c r="B5" s="58"/>
      <c r="C5" s="59"/>
      <c r="D5" s="60"/>
      <c r="E5" s="61" t="s">
        <v>18</v>
      </c>
      <c r="F5" s="62">
        <f>SUM(H9:H15)</f>
        <v>0</v>
      </c>
      <c r="G5" s="63"/>
      <c r="H5" s="63"/>
    </row>
    <row r="6" spans="1:8">
      <c r="A6" s="25"/>
      <c r="B6" s="58"/>
      <c r="C6" s="59"/>
      <c r="D6" s="60"/>
      <c r="E6" s="63"/>
      <c r="F6" s="63"/>
      <c r="G6" s="63"/>
      <c r="H6" s="63"/>
    </row>
    <row r="7" spans="1:8" s="56" customFormat="1" ht="24">
      <c r="A7" s="64" t="s">
        <v>90</v>
      </c>
      <c r="B7" s="65" t="s">
        <v>91</v>
      </c>
      <c r="C7" s="66" t="s">
        <v>110</v>
      </c>
      <c r="D7" s="67" t="s">
        <v>93</v>
      </c>
      <c r="E7" s="64" t="s">
        <v>94</v>
      </c>
      <c r="F7" s="64" t="s">
        <v>95</v>
      </c>
      <c r="G7" s="64" t="s">
        <v>111</v>
      </c>
      <c r="H7" s="64" t="s">
        <v>97</v>
      </c>
    </row>
    <row r="8" spans="1:8" s="56" customFormat="1" ht="21.6" customHeight="1">
      <c r="A8" s="230" t="s">
        <v>112</v>
      </c>
      <c r="B8" s="230"/>
      <c r="C8" s="230"/>
      <c r="D8" s="230"/>
      <c r="E8" s="230"/>
      <c r="F8" s="230"/>
      <c r="G8" s="230"/>
      <c r="H8" s="230"/>
    </row>
    <row r="9" spans="1:8" s="56" customFormat="1" ht="97.9" customHeight="1">
      <c r="A9" s="68" t="s">
        <v>15</v>
      </c>
      <c r="B9" s="69" t="s">
        <v>113</v>
      </c>
      <c r="C9" s="70">
        <v>400</v>
      </c>
      <c r="D9" s="71" t="s">
        <v>100</v>
      </c>
      <c r="E9" s="72"/>
      <c r="F9" s="72"/>
      <c r="G9" s="73"/>
      <c r="H9" s="74">
        <f t="shared" ref="H9:H15" si="0">ROUND(C9,2)*ROUND(G9,2)</f>
        <v>0</v>
      </c>
    </row>
    <row r="10" spans="1:8" s="56" customFormat="1" ht="36.6" customHeight="1">
      <c r="A10" s="42" t="s">
        <v>57</v>
      </c>
      <c r="B10" s="75" t="s">
        <v>114</v>
      </c>
      <c r="C10" s="76">
        <v>300</v>
      </c>
      <c r="D10" s="38" t="s">
        <v>100</v>
      </c>
      <c r="E10" s="39"/>
      <c r="F10" s="39"/>
      <c r="G10" s="77"/>
      <c r="H10" s="74">
        <f t="shared" si="0"/>
        <v>0</v>
      </c>
    </row>
    <row r="11" spans="1:8" s="56" customFormat="1" ht="18.600000000000001" customHeight="1">
      <c r="A11" s="42" t="s">
        <v>59</v>
      </c>
      <c r="B11" s="75" t="s">
        <v>115</v>
      </c>
      <c r="C11" s="76">
        <v>300</v>
      </c>
      <c r="D11" s="38" t="s">
        <v>100</v>
      </c>
      <c r="E11" s="39"/>
      <c r="F11" s="39"/>
      <c r="G11" s="77"/>
      <c r="H11" s="74">
        <f t="shared" si="0"/>
        <v>0</v>
      </c>
    </row>
    <row r="12" spans="1:8" s="56" customFormat="1" ht="58.9" customHeight="1">
      <c r="A12" s="42" t="s">
        <v>61</v>
      </c>
      <c r="B12" s="75" t="s">
        <v>116</v>
      </c>
      <c r="C12" s="78">
        <v>300</v>
      </c>
      <c r="D12" s="38" t="s">
        <v>100</v>
      </c>
      <c r="E12" s="46"/>
      <c r="F12" s="46"/>
      <c r="G12" s="79"/>
      <c r="H12" s="74">
        <f t="shared" si="0"/>
        <v>0</v>
      </c>
    </row>
    <row r="13" spans="1:8" s="56" customFormat="1" ht="56.45" customHeight="1">
      <c r="A13" s="42" t="s">
        <v>63</v>
      </c>
      <c r="B13" s="75" t="s">
        <v>117</v>
      </c>
      <c r="C13" s="78">
        <v>300</v>
      </c>
      <c r="D13" s="45" t="s">
        <v>100</v>
      </c>
      <c r="E13" s="39"/>
      <c r="F13" s="39"/>
      <c r="G13" s="77"/>
      <c r="H13" s="74">
        <f t="shared" si="0"/>
        <v>0</v>
      </c>
    </row>
    <row r="14" spans="1:8" s="56" customFormat="1" ht="40.15" customHeight="1">
      <c r="A14" s="35" t="s">
        <v>65</v>
      </c>
      <c r="B14" s="80" t="s">
        <v>118</v>
      </c>
      <c r="C14" s="78">
        <v>15</v>
      </c>
      <c r="D14" s="35" t="s">
        <v>100</v>
      </c>
      <c r="E14" s="46"/>
      <c r="F14" s="46"/>
      <c r="G14" s="79"/>
      <c r="H14" s="74">
        <f t="shared" si="0"/>
        <v>0</v>
      </c>
    </row>
    <row r="15" spans="1:8" ht="44.45" customHeight="1">
      <c r="A15" s="42" t="s">
        <v>67</v>
      </c>
      <c r="B15" s="75" t="s">
        <v>119</v>
      </c>
      <c r="C15" s="81">
        <v>20</v>
      </c>
      <c r="D15" s="42" t="s">
        <v>100</v>
      </c>
      <c r="E15" s="82"/>
      <c r="F15" s="82"/>
      <c r="G15" s="83"/>
      <c r="H15" s="74">
        <f t="shared" si="0"/>
        <v>0</v>
      </c>
    </row>
    <row r="17" spans="1:8">
      <c r="A17" s="25"/>
      <c r="B17" s="58" t="s">
        <v>107</v>
      </c>
      <c r="C17" s="84"/>
      <c r="D17" s="25"/>
      <c r="H17" s="85"/>
    </row>
    <row r="18" spans="1:8">
      <c r="A18" s="25"/>
      <c r="B18" s="86" t="s">
        <v>120</v>
      </c>
      <c r="C18" s="84"/>
      <c r="D18" s="25"/>
      <c r="H18" s="85"/>
    </row>
    <row r="19" spans="1:8">
      <c r="B19" s="87"/>
    </row>
  </sheetData>
  <mergeCells count="2">
    <mergeCell ref="A1:B1"/>
    <mergeCell ref="A8:H8"/>
  </mergeCells>
  <pageMargins left="0.70000000000000007" right="0.70000000000000007" top="1.1437007874015752" bottom="1.1437007874015752" header="0.75000000000000011" footer="0.75000000000000011"/>
  <pageSetup paperSize="0" scale="71" fitToWidth="0" fitToHeight="0" orientation="landscape" horizontalDpi="0" verticalDpi="0" copies="0"/>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2"/>
  <sheetViews>
    <sheetView workbookViewId="0"/>
  </sheetViews>
  <sheetFormatPr defaultColWidth="8.75" defaultRowHeight="14.25"/>
  <cols>
    <col min="1" max="1" width="6.25" style="51" customWidth="1"/>
    <col min="2" max="2" width="51.75" style="51" customWidth="1"/>
    <col min="3" max="3" width="12.625" style="196" customWidth="1"/>
    <col min="4" max="4" width="10.375" style="197" customWidth="1"/>
    <col min="5" max="5" width="13.875" style="51" customWidth="1"/>
    <col min="6" max="6" width="18.875" style="51" customWidth="1"/>
    <col min="7" max="7" width="15.375" style="51" customWidth="1"/>
    <col min="8" max="8" width="15.75" style="51" customWidth="1"/>
    <col min="9" max="9" width="17.75" style="198" customWidth="1"/>
    <col min="10" max="10" width="13.625" style="51" customWidth="1"/>
    <col min="11" max="11" width="11.75" style="51" customWidth="1"/>
    <col min="12" max="12" width="20.5" style="51" customWidth="1"/>
    <col min="13" max="13" width="15.875" style="51" customWidth="1"/>
    <col min="14" max="14" width="22.25" style="51" customWidth="1"/>
    <col min="15" max="1024" width="9.625" style="51" customWidth="1"/>
    <col min="1025" max="1025" width="8.75" customWidth="1"/>
  </cols>
  <sheetData>
    <row r="1" spans="1:9" ht="14.45" customHeight="1">
      <c r="B1" s="51" t="s">
        <v>3</v>
      </c>
      <c r="E1" s="231"/>
      <c r="F1" s="231"/>
      <c r="H1" s="51" t="s">
        <v>87</v>
      </c>
    </row>
    <row r="3" spans="1:9">
      <c r="B3" s="53" t="s">
        <v>88</v>
      </c>
      <c r="C3" s="54">
        <v>29</v>
      </c>
      <c r="E3" s="55" t="s">
        <v>89</v>
      </c>
      <c r="F3" s="53"/>
    </row>
    <row r="4" spans="1:9">
      <c r="B4" s="53"/>
      <c r="E4" s="55"/>
      <c r="F4" s="53"/>
    </row>
    <row r="5" spans="1:9">
      <c r="A5" s="53"/>
      <c r="B5" s="53"/>
      <c r="D5" s="50"/>
      <c r="E5" s="199" t="s">
        <v>18</v>
      </c>
      <c r="F5" s="200">
        <f>SUM(H8:H10)</f>
        <v>0</v>
      </c>
    </row>
    <row r="6" spans="1:9">
      <c r="B6" s="53"/>
      <c r="D6" s="50"/>
    </row>
    <row r="7" spans="1:9" s="56" customFormat="1" ht="24">
      <c r="A7" s="201" t="s">
        <v>677</v>
      </c>
      <c r="B7" s="31" t="s">
        <v>91</v>
      </c>
      <c r="C7" s="202" t="s">
        <v>678</v>
      </c>
      <c r="D7" s="203" t="s">
        <v>679</v>
      </c>
      <c r="E7" s="156" t="s">
        <v>680</v>
      </c>
      <c r="F7" s="156" t="s">
        <v>681</v>
      </c>
      <c r="G7" s="156" t="s">
        <v>111</v>
      </c>
      <c r="H7" s="156" t="s">
        <v>682</v>
      </c>
      <c r="I7" s="204"/>
    </row>
    <row r="8" spans="1:9" ht="57.6" customHeight="1">
      <c r="A8" s="205">
        <v>1</v>
      </c>
      <c r="B8" s="206" t="s">
        <v>683</v>
      </c>
      <c r="C8" s="207">
        <v>900</v>
      </c>
      <c r="D8" s="205">
        <v>6</v>
      </c>
      <c r="E8" s="208"/>
      <c r="F8" s="208"/>
      <c r="G8" s="209"/>
      <c r="H8" s="129">
        <f>ROUND(C8,2)*ROUND(G8,2)</f>
        <v>0</v>
      </c>
    </row>
    <row r="9" spans="1:9" ht="64.150000000000006" customHeight="1">
      <c r="A9" s="205">
        <v>2</v>
      </c>
      <c r="B9" s="206" t="s">
        <v>684</v>
      </c>
      <c r="C9" s="207">
        <v>10</v>
      </c>
      <c r="D9" s="205">
        <v>1</v>
      </c>
      <c r="E9" s="208"/>
      <c r="F9" s="208"/>
      <c r="G9" s="209"/>
      <c r="H9" s="129">
        <f>ROUND(C9,2)*ROUND(G9,2)</f>
        <v>0</v>
      </c>
    </row>
    <row r="10" spans="1:9" ht="23.45" customHeight="1">
      <c r="A10" s="205">
        <v>3</v>
      </c>
      <c r="B10" s="206" t="s">
        <v>685</v>
      </c>
      <c r="C10" s="207">
        <v>60</v>
      </c>
      <c r="D10" s="205">
        <v>6</v>
      </c>
      <c r="E10" s="208"/>
      <c r="F10" s="208"/>
      <c r="G10" s="209"/>
      <c r="H10" s="129">
        <f>ROUND(C10,2)*ROUND(G10,2)</f>
        <v>0</v>
      </c>
    </row>
    <row r="12" spans="1:9">
      <c r="C12" s="210"/>
      <c r="D12" s="211"/>
    </row>
  </sheetData>
  <mergeCells count="1">
    <mergeCell ref="E1:F1"/>
  </mergeCells>
  <pageMargins left="0.70000000000000007" right="0.70000000000000007" top="1.1437007874015752" bottom="1.1437007874015752" header="0.75000000000000011" footer="0.75000000000000011"/>
  <pageSetup paperSize="0" scale="83" fitToWidth="0" fitToHeight="0" orientation="landscape" horizontalDpi="0" verticalDpi="0" copies="0"/>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7"/>
  <sheetViews>
    <sheetView workbookViewId="0"/>
  </sheetViews>
  <sheetFormatPr defaultColWidth="8.75" defaultRowHeight="14.25"/>
  <cols>
    <col min="1" max="1" width="5.75" style="52" customWidth="1"/>
    <col min="2" max="2" width="59" style="48" customWidth="1"/>
    <col min="3" max="3" width="10.125" style="84" customWidth="1"/>
    <col min="4" max="4" width="7.625" style="52" customWidth="1"/>
    <col min="5" max="5" width="17.75" style="48" customWidth="1"/>
    <col min="6" max="6" width="16.875" style="48" customWidth="1"/>
    <col min="7" max="7" width="12.375" style="48" customWidth="1"/>
    <col min="8" max="8" width="14.75" style="48" customWidth="1"/>
    <col min="9" max="9" width="22.5" style="48" customWidth="1"/>
    <col min="10" max="10" width="15.125" style="48" customWidth="1"/>
    <col min="11" max="1024" width="9.625" style="48" customWidth="1"/>
    <col min="1025" max="1025" width="8.75" customWidth="1"/>
  </cols>
  <sheetData>
    <row r="1" spans="1:9">
      <c r="B1" s="48" t="s">
        <v>3</v>
      </c>
      <c r="H1" s="48" t="s">
        <v>87</v>
      </c>
    </row>
    <row r="2" spans="1:9">
      <c r="B2" s="89" t="s">
        <v>88</v>
      </c>
      <c r="C2" s="90">
        <v>30</v>
      </c>
      <c r="E2" s="89" t="s">
        <v>89</v>
      </c>
      <c r="F2" s="89"/>
    </row>
    <row r="3" spans="1:9" s="23" customFormat="1" ht="12">
      <c r="A3" s="25"/>
      <c r="B3" s="57"/>
      <c r="C3" s="149"/>
      <c r="D3" s="25"/>
      <c r="E3" s="26"/>
      <c r="F3" s="26"/>
    </row>
    <row r="4" spans="1:9" s="23" customFormat="1" ht="12">
      <c r="A4" s="28"/>
      <c r="B4" s="57"/>
      <c r="C4" s="149"/>
      <c r="D4" s="25"/>
    </row>
    <row r="5" spans="1:9">
      <c r="A5" s="28"/>
      <c r="B5" s="26"/>
      <c r="C5" s="149"/>
      <c r="D5" s="25"/>
      <c r="E5" s="29" t="s">
        <v>18</v>
      </c>
      <c r="F5" s="126">
        <f>SUM(H9:H12)</f>
        <v>0</v>
      </c>
      <c r="G5" s="23"/>
      <c r="H5" s="23"/>
    </row>
    <row r="6" spans="1:9">
      <c r="A6" s="25"/>
      <c r="B6" s="26"/>
      <c r="C6" s="149"/>
      <c r="D6" s="25"/>
      <c r="E6" s="23"/>
      <c r="F6" s="23"/>
      <c r="G6" s="23"/>
      <c r="H6" s="23"/>
    </row>
    <row r="7" spans="1:9" s="56" customFormat="1" ht="24">
      <c r="A7" s="31" t="s">
        <v>90</v>
      </c>
      <c r="B7" s="31" t="s">
        <v>91</v>
      </c>
      <c r="C7" s="114" t="s">
        <v>110</v>
      </c>
      <c r="D7" s="31" t="s">
        <v>93</v>
      </c>
      <c r="E7" s="115" t="s">
        <v>94</v>
      </c>
      <c r="F7" s="31" t="s">
        <v>95</v>
      </c>
      <c r="G7" s="31" t="s">
        <v>111</v>
      </c>
      <c r="H7" s="31" t="s">
        <v>97</v>
      </c>
    </row>
    <row r="8" spans="1:9" s="56" customFormat="1" ht="12" customHeight="1">
      <c r="A8" s="230" t="s">
        <v>686</v>
      </c>
      <c r="B8" s="230"/>
      <c r="C8" s="230"/>
      <c r="D8" s="230"/>
      <c r="E8" s="230"/>
      <c r="F8" s="230"/>
      <c r="G8" s="230"/>
      <c r="H8" s="230"/>
    </row>
    <row r="9" spans="1:9" s="56" customFormat="1" ht="72">
      <c r="A9" s="42" t="s">
        <v>15</v>
      </c>
      <c r="B9" s="212" t="s">
        <v>687</v>
      </c>
      <c r="C9" s="213">
        <v>20</v>
      </c>
      <c r="D9" s="38" t="s">
        <v>100</v>
      </c>
      <c r="E9" s="39"/>
      <c r="F9" s="39"/>
      <c r="G9" s="128"/>
      <c r="H9" s="129">
        <f>ROUND(C9,2)*ROUND(G9,2)</f>
        <v>0</v>
      </c>
    </row>
    <row r="10" spans="1:9" s="56" customFormat="1" ht="96">
      <c r="A10" s="42" t="s">
        <v>57</v>
      </c>
      <c r="B10" s="214" t="s">
        <v>688</v>
      </c>
      <c r="C10" s="213">
        <v>20</v>
      </c>
      <c r="D10" s="38" t="s">
        <v>100</v>
      </c>
      <c r="E10" s="39"/>
      <c r="F10" s="39"/>
      <c r="G10" s="128"/>
      <c r="H10" s="129">
        <f>ROUND(C10,2)*ROUND(G10,2)</f>
        <v>0</v>
      </c>
    </row>
    <row r="11" spans="1:9" s="56" customFormat="1" ht="36">
      <c r="A11" s="42" t="s">
        <v>59</v>
      </c>
      <c r="B11" s="215" t="s">
        <v>689</v>
      </c>
      <c r="C11" s="213">
        <v>20</v>
      </c>
      <c r="D11" s="45" t="s">
        <v>100</v>
      </c>
      <c r="E11" s="46"/>
      <c r="F11" s="46"/>
      <c r="G11" s="130"/>
      <c r="H11" s="131">
        <f>ROUND(C11,2)*ROUND(G11,2)</f>
        <v>0</v>
      </c>
      <c r="I11" s="216"/>
    </row>
    <row r="12" spans="1:9" s="56" customFormat="1" ht="36">
      <c r="A12" s="42" t="s">
        <v>61</v>
      </c>
      <c r="B12" s="215" t="s">
        <v>690</v>
      </c>
      <c r="C12" s="213">
        <v>20</v>
      </c>
      <c r="D12" s="42" t="s">
        <v>100</v>
      </c>
      <c r="E12" s="39"/>
      <c r="F12" s="39"/>
      <c r="G12" s="128"/>
      <c r="H12" s="129">
        <f>ROUND(C12,2)*ROUND(G12,2)</f>
        <v>0</v>
      </c>
    </row>
    <row r="13" spans="1:9">
      <c r="A13" s="25"/>
      <c r="B13" s="86"/>
      <c r="D13" s="25"/>
      <c r="H13" s="85"/>
    </row>
    <row r="14" spans="1:9" hidden="1">
      <c r="A14" s="25"/>
      <c r="B14" s="86"/>
      <c r="D14" s="25"/>
      <c r="H14" s="85"/>
    </row>
    <row r="15" spans="1:9" hidden="1">
      <c r="B15" s="57"/>
    </row>
    <row r="16" spans="1:9">
      <c r="B16" s="26" t="s">
        <v>107</v>
      </c>
    </row>
    <row r="17" spans="2:2">
      <c r="B17" s="23" t="s">
        <v>120</v>
      </c>
    </row>
  </sheetData>
  <mergeCells count="1">
    <mergeCell ref="A8:H8"/>
  </mergeCells>
  <pageMargins left="0.70000000000000007" right="0.70000000000000007" top="1.1437007874015752" bottom="1.1437007874015752" header="0.75000000000000011" footer="0.75000000000000011"/>
  <pageSetup paperSize="0" scale="72" fitToWidth="0" fitToHeight="0" orientation="landscape" horizontalDpi="0" verticalDpi="0" copies="0"/>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9"/>
  <sheetViews>
    <sheetView workbookViewId="0"/>
  </sheetViews>
  <sheetFormatPr defaultColWidth="8.75" defaultRowHeight="14.25"/>
  <cols>
    <col min="1" max="1" width="5.75" style="52" customWidth="1"/>
    <col min="2" max="2" width="79.25" style="48" customWidth="1"/>
    <col min="3" max="3" width="10.125" style="84" customWidth="1"/>
    <col min="4" max="4" width="7.625" style="52" customWidth="1"/>
    <col min="5" max="5" width="17.5" style="48" customWidth="1"/>
    <col min="6" max="6" width="18.75" style="48" customWidth="1"/>
    <col min="7" max="7" width="14.25" style="48" customWidth="1"/>
    <col min="8" max="8" width="15.75" style="48" customWidth="1"/>
    <col min="9" max="10" width="15.125" style="48" customWidth="1"/>
    <col min="11" max="1024" width="9.625" style="48" customWidth="1"/>
    <col min="1025" max="1025" width="8.75" customWidth="1"/>
  </cols>
  <sheetData>
    <row r="1" spans="1:8" ht="14.45" customHeight="1">
      <c r="B1" s="48" t="s">
        <v>3</v>
      </c>
      <c r="E1" s="231"/>
      <c r="F1" s="231"/>
      <c r="H1" s="48" t="s">
        <v>87</v>
      </c>
    </row>
    <row r="3" spans="1:8">
      <c r="B3" s="89" t="s">
        <v>88</v>
      </c>
      <c r="C3" s="90">
        <v>31</v>
      </c>
      <c r="E3" s="89" t="s">
        <v>89</v>
      </c>
      <c r="F3" s="89"/>
    </row>
    <row r="4" spans="1:8">
      <c r="A4" s="56"/>
    </row>
    <row r="5" spans="1:8">
      <c r="A5" s="28"/>
      <c r="B5" s="26"/>
      <c r="C5" s="149"/>
      <c r="D5" s="25"/>
      <c r="E5" s="29" t="s">
        <v>18</v>
      </c>
      <c r="F5" s="126">
        <f>SUM(H9:H19)</f>
        <v>0</v>
      </c>
      <c r="G5" s="23"/>
      <c r="H5" s="23"/>
    </row>
    <row r="6" spans="1:8">
      <c r="A6" s="25"/>
      <c r="B6" s="26"/>
      <c r="C6" s="149"/>
      <c r="D6" s="25"/>
      <c r="E6" s="23"/>
      <c r="F6" s="23"/>
      <c r="G6" s="23"/>
      <c r="H6" s="23"/>
    </row>
    <row r="7" spans="1:8" s="56" customFormat="1" ht="24">
      <c r="A7" s="31" t="s">
        <v>90</v>
      </c>
      <c r="B7" s="31" t="s">
        <v>91</v>
      </c>
      <c r="C7" s="114" t="s">
        <v>110</v>
      </c>
      <c r="D7" s="31" t="s">
        <v>93</v>
      </c>
      <c r="E7" s="115" t="s">
        <v>94</v>
      </c>
      <c r="F7" s="31" t="s">
        <v>95</v>
      </c>
      <c r="G7" s="31" t="s">
        <v>111</v>
      </c>
      <c r="H7" s="31" t="s">
        <v>97</v>
      </c>
    </row>
    <row r="8" spans="1:8" s="56" customFormat="1" ht="12" customHeight="1">
      <c r="A8" s="230" t="s">
        <v>691</v>
      </c>
      <c r="B8" s="230"/>
      <c r="C8" s="230"/>
      <c r="D8" s="230"/>
      <c r="E8" s="230"/>
      <c r="F8" s="230"/>
      <c r="G8" s="230"/>
      <c r="H8" s="230"/>
    </row>
    <row r="9" spans="1:8" s="56" customFormat="1" ht="24">
      <c r="A9" s="42" t="s">
        <v>15</v>
      </c>
      <c r="B9" s="94" t="s">
        <v>692</v>
      </c>
      <c r="C9" s="96">
        <v>1000</v>
      </c>
      <c r="D9" s="38" t="s">
        <v>100</v>
      </c>
      <c r="E9" s="39"/>
      <c r="F9" s="39"/>
      <c r="G9" s="128"/>
      <c r="H9" s="129">
        <f>ROUND(C9,2)*ROUND(G9,2)</f>
        <v>0</v>
      </c>
    </row>
    <row r="10" spans="1:8" s="56" customFormat="1" ht="24">
      <c r="A10" s="42" t="s">
        <v>57</v>
      </c>
      <c r="B10" s="94" t="s">
        <v>693</v>
      </c>
      <c r="C10" s="96">
        <v>100</v>
      </c>
      <c r="D10" s="38" t="s">
        <v>100</v>
      </c>
      <c r="E10" s="39"/>
      <c r="F10" s="39"/>
      <c r="G10" s="128"/>
      <c r="H10" s="129">
        <f>ROUND(C10,2)*ROUND(G10,2)</f>
        <v>0</v>
      </c>
    </row>
    <row r="11" spans="1:8" s="56" customFormat="1" ht="12">
      <c r="A11" s="208" t="s">
        <v>59</v>
      </c>
      <c r="B11" s="94" t="s">
        <v>694</v>
      </c>
      <c r="C11" s="37">
        <v>200</v>
      </c>
      <c r="D11" s="38" t="s">
        <v>100</v>
      </c>
      <c r="E11" s="39"/>
      <c r="F11" s="39"/>
      <c r="G11" s="128"/>
      <c r="H11" s="129">
        <f>ROUND(C11,2)*ROUND(G11,2)</f>
        <v>0</v>
      </c>
    </row>
    <row r="12" spans="1:8" s="56" customFormat="1" ht="36">
      <c r="A12" s="42" t="s">
        <v>61</v>
      </c>
      <c r="B12" s="94" t="s">
        <v>695</v>
      </c>
      <c r="C12" s="37">
        <v>6</v>
      </c>
      <c r="D12" s="38" t="s">
        <v>100</v>
      </c>
      <c r="E12" s="39"/>
      <c r="F12" s="39"/>
      <c r="G12" s="128"/>
      <c r="H12" s="129">
        <f>ROUND(C12,2)*ROUND(G12,2)</f>
        <v>0</v>
      </c>
    </row>
    <row r="13" spans="1:8" s="56" customFormat="1" ht="36">
      <c r="A13" s="42" t="s">
        <v>63</v>
      </c>
      <c r="B13" s="94" t="s">
        <v>696</v>
      </c>
      <c r="C13" s="96">
        <v>200</v>
      </c>
      <c r="D13" s="38" t="s">
        <v>100</v>
      </c>
      <c r="E13" s="39"/>
      <c r="F13" s="39"/>
      <c r="G13" s="128"/>
      <c r="H13" s="129">
        <f>ROUND(C13,2)*ROUND(G13,2)</f>
        <v>0</v>
      </c>
    </row>
    <row r="14" spans="1:8" s="56" customFormat="1" ht="12" customHeight="1">
      <c r="A14" s="230" t="s">
        <v>697</v>
      </c>
      <c r="B14" s="230"/>
      <c r="C14" s="230"/>
      <c r="D14" s="230"/>
      <c r="E14" s="230"/>
      <c r="F14" s="230"/>
      <c r="G14" s="230"/>
      <c r="H14" s="230"/>
    </row>
    <row r="15" spans="1:8" s="56" customFormat="1" ht="24">
      <c r="A15" s="42" t="s">
        <v>65</v>
      </c>
      <c r="B15" s="94" t="s">
        <v>698</v>
      </c>
      <c r="C15" s="37">
        <v>100</v>
      </c>
      <c r="D15" s="38" t="s">
        <v>100</v>
      </c>
      <c r="E15" s="39"/>
      <c r="F15" s="39"/>
      <c r="G15" s="128"/>
      <c r="H15" s="129">
        <f>ROUND(C15,2)*ROUND(G15,2)</f>
        <v>0</v>
      </c>
    </row>
    <row r="16" spans="1:8" s="56" customFormat="1" ht="24">
      <c r="A16" s="42" t="s">
        <v>67</v>
      </c>
      <c r="B16" s="94" t="s">
        <v>699</v>
      </c>
      <c r="C16" s="37">
        <v>100</v>
      </c>
      <c r="D16" s="38" t="s">
        <v>100</v>
      </c>
      <c r="E16" s="39"/>
      <c r="F16" s="39"/>
      <c r="G16" s="128"/>
      <c r="H16" s="129">
        <f>ROUND(C16,2)*ROUND(G16,2)</f>
        <v>0</v>
      </c>
    </row>
    <row r="17" spans="1:8" s="56" customFormat="1" ht="12">
      <c r="A17" s="42" t="s">
        <v>69</v>
      </c>
      <c r="B17" s="94" t="s">
        <v>700</v>
      </c>
      <c r="C17" s="37">
        <v>30</v>
      </c>
      <c r="D17" s="38" t="s">
        <v>100</v>
      </c>
      <c r="E17" s="39"/>
      <c r="F17" s="39"/>
      <c r="G17" s="128"/>
      <c r="H17" s="129">
        <f>ROUND(C17,2)*ROUND(G17,2)</f>
        <v>0</v>
      </c>
    </row>
    <row r="18" spans="1:8" s="56" customFormat="1" ht="12">
      <c r="A18" s="42" t="s">
        <v>71</v>
      </c>
      <c r="B18" s="94" t="s">
        <v>701</v>
      </c>
      <c r="C18" s="37">
        <v>30</v>
      </c>
      <c r="D18" s="38" t="s">
        <v>100</v>
      </c>
      <c r="E18" s="39"/>
      <c r="F18" s="39"/>
      <c r="G18" s="128"/>
      <c r="H18" s="129">
        <f>ROUND(C18,2)*ROUND(G18,2)</f>
        <v>0</v>
      </c>
    </row>
    <row r="19" spans="1:8" s="56" customFormat="1" ht="24">
      <c r="A19" s="42" t="s">
        <v>73</v>
      </c>
      <c r="B19" s="94" t="s">
        <v>702</v>
      </c>
      <c r="C19" s="37">
        <v>30</v>
      </c>
      <c r="D19" s="38" t="s">
        <v>100</v>
      </c>
      <c r="E19" s="39"/>
      <c r="F19" s="39"/>
      <c r="G19" s="128"/>
      <c r="H19" s="129">
        <f>ROUND(C19,2)*ROUND(G19,2)</f>
        <v>0</v>
      </c>
    </row>
  </sheetData>
  <mergeCells count="3">
    <mergeCell ref="E1:F1"/>
    <mergeCell ref="A8:H8"/>
    <mergeCell ref="A14:H14"/>
  </mergeCells>
  <pageMargins left="0.70000000000000007" right="0.70000000000000007" top="1.1437007874015752" bottom="1.1437007874015752" header="0.75000000000000011" footer="0.75000000000000011"/>
  <pageSetup paperSize="0" scale="71" fitToWidth="0" fitToHeight="0" orientation="landscape" horizontalDpi="0" verticalDpi="0" copies="0"/>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MJ15"/>
  <sheetViews>
    <sheetView workbookViewId="0"/>
  </sheetViews>
  <sheetFormatPr defaultColWidth="8.75" defaultRowHeight="14.25"/>
  <cols>
    <col min="1" max="1" width="5.75" style="52" customWidth="1"/>
    <col min="2" max="2" width="79.25" style="48" customWidth="1"/>
    <col min="3" max="3" width="10.125" style="84" customWidth="1"/>
    <col min="4" max="4" width="7.625" style="52" customWidth="1"/>
    <col min="5" max="5" width="19.75" style="48" customWidth="1"/>
    <col min="6" max="6" width="18.375" style="48" customWidth="1"/>
    <col min="7" max="7" width="13.25" style="48" customWidth="1"/>
    <col min="8" max="8" width="14" style="48" customWidth="1"/>
    <col min="9" max="10" width="15.125" style="48" customWidth="1"/>
    <col min="11" max="1024" width="9.625" style="48" customWidth="1"/>
    <col min="1025" max="1025" width="8.75" customWidth="1"/>
  </cols>
  <sheetData>
    <row r="1" spans="1:8">
      <c r="B1" s="48" t="s">
        <v>3</v>
      </c>
      <c r="H1" s="48" t="s">
        <v>703</v>
      </c>
    </row>
    <row r="2" spans="1:8">
      <c r="B2" s="89" t="s">
        <v>88</v>
      </c>
      <c r="C2" s="90">
        <v>32</v>
      </c>
      <c r="E2" s="89" t="s">
        <v>89</v>
      </c>
      <c r="F2" s="89"/>
    </row>
    <row r="3" spans="1:8">
      <c r="B3" s="89"/>
      <c r="E3" s="89"/>
      <c r="F3" s="89"/>
    </row>
    <row r="4" spans="1:8">
      <c r="A4" s="56"/>
    </row>
    <row r="5" spans="1:8">
      <c r="A5" s="28"/>
      <c r="B5" s="26"/>
      <c r="C5" s="149"/>
      <c r="D5" s="25"/>
      <c r="E5" s="29" t="s">
        <v>18</v>
      </c>
      <c r="F5" s="126">
        <f>SUM(H9:H15)</f>
        <v>0</v>
      </c>
      <c r="G5" s="23"/>
      <c r="H5" s="23"/>
    </row>
    <row r="6" spans="1:8">
      <c r="A6" s="25"/>
      <c r="B6" s="26"/>
      <c r="C6" s="149"/>
      <c r="D6" s="25"/>
      <c r="E6" s="23"/>
      <c r="F6" s="23"/>
      <c r="G6" s="23"/>
      <c r="H6" s="23"/>
    </row>
    <row r="7" spans="1:8" s="56" customFormat="1" ht="24">
      <c r="A7" s="31" t="s">
        <v>90</v>
      </c>
      <c r="B7" s="31" t="s">
        <v>91</v>
      </c>
      <c r="C7" s="114" t="s">
        <v>110</v>
      </c>
      <c r="D7" s="115" t="s">
        <v>93</v>
      </c>
      <c r="E7" s="31" t="s">
        <v>94</v>
      </c>
      <c r="F7" s="31" t="s">
        <v>95</v>
      </c>
      <c r="G7" s="31" t="s">
        <v>111</v>
      </c>
      <c r="H7" s="31" t="s">
        <v>97</v>
      </c>
    </row>
    <row r="8" spans="1:8" s="56" customFormat="1" ht="12" customHeight="1">
      <c r="A8" s="230" t="s">
        <v>704</v>
      </c>
      <c r="B8" s="230"/>
      <c r="C8" s="230"/>
      <c r="D8" s="230"/>
      <c r="E8" s="230"/>
      <c r="F8" s="230"/>
      <c r="G8" s="230"/>
      <c r="H8" s="230"/>
    </row>
    <row r="9" spans="1:8" s="56" customFormat="1" ht="36">
      <c r="A9" s="42" t="s">
        <v>15</v>
      </c>
      <c r="B9" s="94" t="s">
        <v>705</v>
      </c>
      <c r="C9" s="37">
        <v>70</v>
      </c>
      <c r="D9" s="38" t="s">
        <v>100</v>
      </c>
      <c r="E9" s="39"/>
      <c r="F9" s="39"/>
      <c r="G9" s="128"/>
      <c r="H9" s="129">
        <f t="shared" ref="H9:H15" si="0">ROUND(C9,2)*ROUND(G9,2)</f>
        <v>0</v>
      </c>
    </row>
    <row r="10" spans="1:8" s="56" customFormat="1" ht="36">
      <c r="A10" s="42" t="s">
        <v>57</v>
      </c>
      <c r="B10" s="94" t="s">
        <v>706</v>
      </c>
      <c r="C10" s="37">
        <v>70</v>
      </c>
      <c r="D10" s="38" t="s">
        <v>100</v>
      </c>
      <c r="E10" s="39"/>
      <c r="F10" s="39"/>
      <c r="G10" s="128"/>
      <c r="H10" s="129">
        <f t="shared" si="0"/>
        <v>0</v>
      </c>
    </row>
    <row r="11" spans="1:8" s="56" customFormat="1" ht="36">
      <c r="A11" s="42" t="s">
        <v>59</v>
      </c>
      <c r="B11" s="94" t="s">
        <v>707</v>
      </c>
      <c r="C11" s="135">
        <v>90</v>
      </c>
      <c r="D11" s="38" t="s">
        <v>100</v>
      </c>
      <c r="E11" s="39"/>
      <c r="F11" s="39"/>
      <c r="G11" s="128"/>
      <c r="H11" s="129">
        <f t="shared" si="0"/>
        <v>0</v>
      </c>
    </row>
    <row r="12" spans="1:8" s="56" customFormat="1" ht="36">
      <c r="A12" s="42" t="s">
        <v>61</v>
      </c>
      <c r="B12" s="94" t="s">
        <v>708</v>
      </c>
      <c r="C12" s="135">
        <v>50</v>
      </c>
      <c r="D12" s="38" t="s">
        <v>100</v>
      </c>
      <c r="E12" s="39"/>
      <c r="F12" s="39"/>
      <c r="G12" s="128"/>
      <c r="H12" s="129">
        <f t="shared" si="0"/>
        <v>0</v>
      </c>
    </row>
    <row r="13" spans="1:8" s="56" customFormat="1" ht="36">
      <c r="A13" s="42" t="s">
        <v>63</v>
      </c>
      <c r="B13" s="94" t="s">
        <v>709</v>
      </c>
      <c r="C13" s="135">
        <v>35</v>
      </c>
      <c r="D13" s="38" t="s">
        <v>100</v>
      </c>
      <c r="E13" s="39"/>
      <c r="F13" s="39"/>
      <c r="G13" s="128"/>
      <c r="H13" s="129">
        <f t="shared" si="0"/>
        <v>0</v>
      </c>
    </row>
    <row r="14" spans="1:8" s="56" customFormat="1" ht="24">
      <c r="A14" s="42" t="s">
        <v>65</v>
      </c>
      <c r="B14" s="94" t="s">
        <v>710</v>
      </c>
      <c r="C14" s="135">
        <v>35</v>
      </c>
      <c r="D14" s="38" t="s">
        <v>100</v>
      </c>
      <c r="E14" s="39"/>
      <c r="F14" s="39"/>
      <c r="G14" s="128"/>
      <c r="H14" s="129">
        <f t="shared" si="0"/>
        <v>0</v>
      </c>
    </row>
    <row r="15" spans="1:8" s="56" customFormat="1" ht="24">
      <c r="A15" s="42" t="s">
        <v>67</v>
      </c>
      <c r="B15" s="94" t="s">
        <v>711</v>
      </c>
      <c r="C15" s="135">
        <v>40</v>
      </c>
      <c r="D15" s="38" t="s">
        <v>100</v>
      </c>
      <c r="E15" s="39"/>
      <c r="F15" s="39"/>
      <c r="G15" s="128"/>
      <c r="H15" s="129">
        <f t="shared" si="0"/>
        <v>0</v>
      </c>
    </row>
  </sheetData>
  <mergeCells count="1">
    <mergeCell ref="A8:H8"/>
  </mergeCells>
  <pageMargins left="0.70000000000000007" right="0.70000000000000007" top="1.1437007874015752" bottom="1.1437007874015752" header="0.75000000000000011" footer="0.75000000000000011"/>
  <pageSetup paperSize="0" scale="71" fitToWidth="0" fitToHeight="0" orientation="landscape" horizontalDpi="0" verticalDpi="0" copies="0"/>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3"/>
  <sheetViews>
    <sheetView workbookViewId="0"/>
  </sheetViews>
  <sheetFormatPr defaultColWidth="8.75" defaultRowHeight="14.25"/>
  <cols>
    <col min="1" max="1" width="5.75" style="52" customWidth="1"/>
    <col min="2" max="2" width="63.875" style="48" customWidth="1"/>
    <col min="3" max="3" width="10.125" style="84" customWidth="1"/>
    <col min="4" max="4" width="7.625" style="52" customWidth="1"/>
    <col min="5" max="5" width="16.5" style="48" customWidth="1"/>
    <col min="6" max="6" width="16.125" style="48" customWidth="1"/>
    <col min="7" max="7" width="13" style="48" customWidth="1"/>
    <col min="8" max="8" width="12.25" style="48" customWidth="1"/>
    <col min="9" max="10" width="15.125" style="48" customWidth="1"/>
    <col min="11" max="1024" width="9.625" style="48" customWidth="1"/>
    <col min="1025" max="1025" width="8.75" customWidth="1"/>
  </cols>
  <sheetData>
    <row r="1" spans="1:8">
      <c r="B1" s="48" t="s">
        <v>3</v>
      </c>
      <c r="H1" s="48" t="s">
        <v>87</v>
      </c>
    </row>
    <row r="2" spans="1:8">
      <c r="B2" s="89" t="s">
        <v>88</v>
      </c>
      <c r="C2" s="90">
        <v>33</v>
      </c>
      <c r="E2" s="89" t="s">
        <v>89</v>
      </c>
      <c r="F2" s="89"/>
    </row>
    <row r="3" spans="1:8">
      <c r="B3" s="89"/>
      <c r="E3" s="89"/>
      <c r="F3" s="89"/>
    </row>
    <row r="4" spans="1:8">
      <c r="A4" s="56"/>
      <c r="B4" s="57"/>
    </row>
    <row r="5" spans="1:8">
      <c r="A5" s="28"/>
      <c r="B5" s="26"/>
      <c r="C5" s="149"/>
      <c r="D5" s="25"/>
      <c r="E5" s="29" t="s">
        <v>18</v>
      </c>
      <c r="F5" s="126">
        <f>SUM(H9:H13)</f>
        <v>0</v>
      </c>
      <c r="G5" s="23"/>
      <c r="H5" s="23"/>
    </row>
    <row r="6" spans="1:8">
      <c r="A6" s="25"/>
      <c r="B6" s="26"/>
      <c r="C6" s="149"/>
      <c r="D6" s="25"/>
      <c r="E6" s="23"/>
      <c r="F6" s="23"/>
      <c r="G6" s="23"/>
      <c r="H6" s="23"/>
    </row>
    <row r="7" spans="1:8" s="56" customFormat="1" ht="24">
      <c r="A7" s="31" t="s">
        <v>90</v>
      </c>
      <c r="B7" s="31" t="s">
        <v>91</v>
      </c>
      <c r="C7" s="114" t="s">
        <v>110</v>
      </c>
      <c r="D7" s="31" t="s">
        <v>93</v>
      </c>
      <c r="E7" s="115" t="s">
        <v>94</v>
      </c>
      <c r="F7" s="31" t="s">
        <v>95</v>
      </c>
      <c r="G7" s="31" t="s">
        <v>111</v>
      </c>
      <c r="H7" s="31" t="s">
        <v>97</v>
      </c>
    </row>
    <row r="8" spans="1:8" s="56" customFormat="1" ht="12" customHeight="1">
      <c r="A8" s="230" t="s">
        <v>712</v>
      </c>
      <c r="B8" s="230"/>
      <c r="C8" s="230"/>
      <c r="D8" s="230"/>
      <c r="E8" s="230"/>
      <c r="F8" s="230"/>
      <c r="G8" s="230"/>
      <c r="H8" s="230"/>
    </row>
    <row r="9" spans="1:8" s="56" customFormat="1" ht="12">
      <c r="A9" s="42" t="s">
        <v>15</v>
      </c>
      <c r="B9" s="94" t="s">
        <v>713</v>
      </c>
      <c r="C9" s="37">
        <v>10</v>
      </c>
      <c r="D9" s="38" t="s">
        <v>100</v>
      </c>
      <c r="E9" s="39"/>
      <c r="F9" s="39"/>
      <c r="G9" s="128"/>
      <c r="H9" s="129">
        <f>ROUND(C9,2)*ROUND(G9,2)</f>
        <v>0</v>
      </c>
    </row>
    <row r="10" spans="1:8" s="56" customFormat="1" ht="12">
      <c r="A10" s="42" t="s">
        <v>57</v>
      </c>
      <c r="B10" s="94" t="s">
        <v>714</v>
      </c>
      <c r="C10" s="37">
        <v>150</v>
      </c>
      <c r="D10" s="38" t="s">
        <v>100</v>
      </c>
      <c r="E10" s="39"/>
      <c r="F10" s="39"/>
      <c r="G10" s="128"/>
      <c r="H10" s="129">
        <f>ROUND(C10,2)*ROUND(G10,2)</f>
        <v>0</v>
      </c>
    </row>
    <row r="11" spans="1:8" s="56" customFormat="1" ht="12">
      <c r="A11" s="42" t="s">
        <v>59</v>
      </c>
      <c r="B11" s="94" t="s">
        <v>715</v>
      </c>
      <c r="C11" s="37">
        <v>40</v>
      </c>
      <c r="D11" s="38" t="s">
        <v>100</v>
      </c>
      <c r="E11" s="39"/>
      <c r="F11" s="39"/>
      <c r="G11" s="128"/>
      <c r="H11" s="129">
        <f>ROUND(C11,2)*ROUND(G11,2)</f>
        <v>0</v>
      </c>
    </row>
    <row r="12" spans="1:8" s="56" customFormat="1" ht="12">
      <c r="A12" s="42" t="s">
        <v>61</v>
      </c>
      <c r="B12" s="94" t="s">
        <v>716</v>
      </c>
      <c r="C12" s="37">
        <v>5</v>
      </c>
      <c r="D12" s="38" t="s">
        <v>100</v>
      </c>
      <c r="E12" s="39"/>
      <c r="F12" s="39"/>
      <c r="G12" s="128"/>
      <c r="H12" s="129">
        <f>ROUND(C12,2)*ROUND(G12,2)</f>
        <v>0</v>
      </c>
    </row>
    <row r="13" spans="1:8" s="56" customFormat="1" ht="12">
      <c r="A13" s="42" t="s">
        <v>63</v>
      </c>
      <c r="B13" s="94" t="s">
        <v>717</v>
      </c>
      <c r="C13" s="37">
        <v>40</v>
      </c>
      <c r="D13" s="38" t="s">
        <v>100</v>
      </c>
      <c r="E13" s="39"/>
      <c r="F13" s="39"/>
      <c r="G13" s="128"/>
      <c r="H13" s="129">
        <f>ROUND(C13,2)*ROUND(G13,2)</f>
        <v>0</v>
      </c>
    </row>
  </sheetData>
  <mergeCells count="1">
    <mergeCell ref="A8:H8"/>
  </mergeCells>
  <pageMargins left="0.70000000000000007" right="0.70000000000000007" top="1.1437007874015752" bottom="1.1437007874015752" header="0.75000000000000011" footer="0.75000000000000011"/>
  <pageSetup paperSize="0" scale="83" fitToWidth="0" fitToHeight="0" orientation="landscape" horizontalDpi="0" verticalDpi="0" copies="0"/>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8"/>
  <sheetViews>
    <sheetView workbookViewId="0"/>
  </sheetViews>
  <sheetFormatPr defaultColWidth="8.75" defaultRowHeight="14.25"/>
  <cols>
    <col min="1" max="1" width="5.75" style="52" customWidth="1"/>
    <col min="2" max="2" width="70.25" style="48" customWidth="1"/>
    <col min="3" max="3" width="10.25" style="84" customWidth="1"/>
    <col min="4" max="4" width="7.625" style="52" customWidth="1"/>
    <col min="5" max="6" width="17.75" style="48" customWidth="1"/>
    <col min="7" max="7" width="13.25" style="48" customWidth="1"/>
    <col min="8" max="8" width="15.5" style="48" customWidth="1"/>
    <col min="9" max="10" width="15.125" style="48" customWidth="1"/>
    <col min="11" max="1024" width="9.625" style="48" customWidth="1"/>
    <col min="1025" max="1025" width="8.75" customWidth="1"/>
  </cols>
  <sheetData>
    <row r="1" spans="1:8">
      <c r="B1" s="48" t="s">
        <v>3</v>
      </c>
      <c r="H1" s="48" t="s">
        <v>87</v>
      </c>
    </row>
    <row r="2" spans="1:8">
      <c r="B2" s="89" t="s">
        <v>88</v>
      </c>
      <c r="C2" s="90">
        <v>34</v>
      </c>
      <c r="E2" s="89" t="s">
        <v>89</v>
      </c>
      <c r="F2" s="89"/>
    </row>
    <row r="3" spans="1:8">
      <c r="B3" s="89"/>
      <c r="E3" s="89"/>
      <c r="F3" s="89"/>
    </row>
    <row r="4" spans="1:8">
      <c r="A4" s="56"/>
    </row>
    <row r="5" spans="1:8">
      <c r="A5" s="28"/>
      <c r="B5" s="26"/>
      <c r="C5" s="149"/>
      <c r="D5" s="25"/>
      <c r="E5" s="29" t="s">
        <v>18</v>
      </c>
      <c r="F5" s="126">
        <f>SUM(H8:H8)</f>
        <v>0</v>
      </c>
      <c r="G5" s="23"/>
      <c r="H5" s="23"/>
    </row>
    <row r="6" spans="1:8">
      <c r="A6" s="25"/>
      <c r="B6" s="26"/>
      <c r="C6" s="149"/>
      <c r="D6" s="25"/>
      <c r="E6" s="23"/>
      <c r="F6" s="23"/>
      <c r="G6" s="23"/>
      <c r="H6" s="23"/>
    </row>
    <row r="7" spans="1:8" s="56" customFormat="1" ht="24">
      <c r="A7" s="92" t="s">
        <v>180</v>
      </c>
      <c r="B7" s="92" t="s">
        <v>91</v>
      </c>
      <c r="C7" s="91" t="s">
        <v>92</v>
      </c>
      <c r="D7" s="92" t="s">
        <v>93</v>
      </c>
      <c r="E7" s="92" t="s">
        <v>94</v>
      </c>
      <c r="F7" s="92" t="s">
        <v>95</v>
      </c>
      <c r="G7" s="92" t="s">
        <v>111</v>
      </c>
      <c r="H7" s="92" t="s">
        <v>97</v>
      </c>
    </row>
    <row r="8" spans="1:8" s="56" customFormat="1" ht="60">
      <c r="A8" s="42" t="s">
        <v>15</v>
      </c>
      <c r="B8" s="94" t="s">
        <v>718</v>
      </c>
      <c r="C8" s="37">
        <v>1500</v>
      </c>
      <c r="D8" s="38" t="s">
        <v>176</v>
      </c>
      <c r="E8" s="39"/>
      <c r="F8" s="39"/>
      <c r="G8" s="128"/>
      <c r="H8" s="129">
        <f>ROUND(C8,2)*ROUND(G8,2)</f>
        <v>0</v>
      </c>
    </row>
  </sheetData>
  <pageMargins left="0.70000000000000007" right="0.70000000000000007" top="1.1437007874015752" bottom="1.1437007874015752" header="0.75000000000000011" footer="0.75000000000000011"/>
  <pageSetup paperSize="0" scale="76" fitToWidth="0" fitToHeight="0" orientation="landscape" horizontalDpi="0" verticalDpi="0" copies="0"/>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7"/>
  <sheetViews>
    <sheetView workbookViewId="0"/>
  </sheetViews>
  <sheetFormatPr defaultColWidth="8.75" defaultRowHeight="14.25"/>
  <cols>
    <col min="1" max="1" width="5.75" style="52" customWidth="1"/>
    <col min="2" max="2" width="79.25" style="48" customWidth="1"/>
    <col min="3" max="3" width="10.125" style="84" customWidth="1"/>
    <col min="4" max="4" width="7.625" style="52" customWidth="1"/>
    <col min="5" max="5" width="15.125" style="48" customWidth="1"/>
    <col min="6" max="6" width="14.25" style="48" customWidth="1"/>
    <col min="7" max="7" width="9.625" style="48" customWidth="1"/>
    <col min="8" max="8" width="11.25" style="48" customWidth="1"/>
    <col min="9" max="9" width="8.625" style="48" customWidth="1"/>
    <col min="10" max="10" width="16.75" style="48" customWidth="1"/>
    <col min="11" max="11" width="16.75" style="172" customWidth="1"/>
    <col min="12" max="12" width="16.75" style="48" customWidth="1"/>
    <col min="13" max="14" width="15.125" style="48" customWidth="1"/>
    <col min="15" max="15" width="16.125" style="48" customWidth="1"/>
    <col min="16" max="1024" width="9.625" style="48" customWidth="1"/>
    <col min="1025" max="1025" width="8.75" customWidth="1"/>
  </cols>
  <sheetData>
    <row r="1" spans="1:11">
      <c r="B1" s="48" t="s">
        <v>3</v>
      </c>
      <c r="H1" s="48" t="s">
        <v>87</v>
      </c>
    </row>
    <row r="2" spans="1:11">
      <c r="B2" s="89" t="s">
        <v>88</v>
      </c>
      <c r="C2" s="90">
        <v>35</v>
      </c>
      <c r="E2" s="89" t="s">
        <v>89</v>
      </c>
      <c r="F2" s="89"/>
    </row>
    <row r="3" spans="1:11">
      <c r="B3" s="89"/>
      <c r="E3" s="89"/>
      <c r="F3" s="89"/>
    </row>
    <row r="4" spans="1:11">
      <c r="A4" s="56"/>
    </row>
    <row r="5" spans="1:11">
      <c r="A5" s="28"/>
      <c r="B5" s="26"/>
      <c r="C5" s="149"/>
      <c r="D5" s="25"/>
      <c r="E5" s="29" t="s">
        <v>18</v>
      </c>
      <c r="F5" s="126">
        <f>SUM(H9:H17)</f>
        <v>0</v>
      </c>
      <c r="G5" s="23"/>
      <c r="H5" s="23"/>
    </row>
    <row r="6" spans="1:11">
      <c r="A6" s="25"/>
      <c r="B6" s="26"/>
      <c r="C6" s="149"/>
      <c r="D6" s="25"/>
      <c r="E6" s="23"/>
      <c r="F6" s="23"/>
      <c r="G6" s="23"/>
      <c r="H6" s="23"/>
    </row>
    <row r="7" spans="1:11" s="56" customFormat="1" ht="36">
      <c r="A7" s="31" t="s">
        <v>90</v>
      </c>
      <c r="B7" s="118" t="s">
        <v>91</v>
      </c>
      <c r="C7" s="66" t="s">
        <v>110</v>
      </c>
      <c r="D7" s="31" t="s">
        <v>93</v>
      </c>
      <c r="E7" s="115" t="s">
        <v>94</v>
      </c>
      <c r="F7" s="31" t="s">
        <v>95</v>
      </c>
      <c r="G7" s="31" t="s">
        <v>111</v>
      </c>
      <c r="H7" s="31" t="s">
        <v>97</v>
      </c>
      <c r="K7" s="173"/>
    </row>
    <row r="8" spans="1:11" s="56" customFormat="1" ht="12" customHeight="1">
      <c r="A8" s="230" t="s">
        <v>719</v>
      </c>
      <c r="B8" s="230"/>
      <c r="C8" s="230"/>
      <c r="D8" s="230"/>
      <c r="E8" s="230"/>
      <c r="F8" s="230"/>
      <c r="G8" s="230"/>
      <c r="H8" s="230"/>
      <c r="K8" s="173"/>
    </row>
    <row r="9" spans="1:11" s="56" customFormat="1" ht="132">
      <c r="A9" s="42" t="s">
        <v>15</v>
      </c>
      <c r="B9" s="174" t="s">
        <v>720</v>
      </c>
      <c r="C9" s="175">
        <v>1</v>
      </c>
      <c r="D9" s="38" t="s">
        <v>176</v>
      </c>
      <c r="E9" s="39"/>
      <c r="F9" s="39"/>
      <c r="G9" s="128"/>
      <c r="H9" s="129">
        <f t="shared" ref="H9:H17" si="0">ROUND(C9,2)*ROUND(G9,2)</f>
        <v>0</v>
      </c>
      <c r="K9" s="173"/>
    </row>
    <row r="10" spans="1:11" s="56" customFormat="1" ht="96">
      <c r="A10" s="42" t="s">
        <v>57</v>
      </c>
      <c r="B10" s="174" t="s">
        <v>721</v>
      </c>
      <c r="C10" s="175">
        <v>1</v>
      </c>
      <c r="D10" s="38" t="s">
        <v>176</v>
      </c>
      <c r="E10" s="39"/>
      <c r="F10" s="39"/>
      <c r="G10" s="128"/>
      <c r="H10" s="129">
        <f t="shared" si="0"/>
        <v>0</v>
      </c>
      <c r="K10" s="173"/>
    </row>
    <row r="11" spans="1:11" s="56" customFormat="1" ht="132.75" customHeight="1">
      <c r="A11" s="42" t="s">
        <v>59</v>
      </c>
      <c r="B11" s="82" t="s">
        <v>722</v>
      </c>
      <c r="C11" s="175">
        <v>1</v>
      </c>
      <c r="D11" s="38" t="s">
        <v>176</v>
      </c>
      <c r="E11" s="39"/>
      <c r="F11" s="39"/>
      <c r="G11" s="128"/>
      <c r="H11" s="129">
        <f t="shared" si="0"/>
        <v>0</v>
      </c>
      <c r="K11" s="173"/>
    </row>
    <row r="12" spans="1:11" s="56" customFormat="1" ht="132">
      <c r="A12" s="42" t="s">
        <v>61</v>
      </c>
      <c r="B12" s="174" t="s">
        <v>723</v>
      </c>
      <c r="C12" s="175">
        <v>1</v>
      </c>
      <c r="D12" s="38" t="s">
        <v>176</v>
      </c>
      <c r="E12" s="39"/>
      <c r="F12" s="39"/>
      <c r="G12" s="128"/>
      <c r="H12" s="129">
        <f t="shared" si="0"/>
        <v>0</v>
      </c>
      <c r="K12" s="173"/>
    </row>
    <row r="13" spans="1:11" s="56" customFormat="1" ht="96">
      <c r="A13" s="42" t="s">
        <v>63</v>
      </c>
      <c r="B13" s="174" t="s">
        <v>724</v>
      </c>
      <c r="C13" s="175">
        <v>1</v>
      </c>
      <c r="D13" s="38" t="s">
        <v>176</v>
      </c>
      <c r="E13" s="39"/>
      <c r="F13" s="39"/>
      <c r="G13" s="128"/>
      <c r="H13" s="129">
        <f t="shared" si="0"/>
        <v>0</v>
      </c>
      <c r="K13" s="173"/>
    </row>
    <row r="14" spans="1:11" s="56" customFormat="1" ht="96">
      <c r="A14" s="42" t="s">
        <v>65</v>
      </c>
      <c r="B14" s="174" t="s">
        <v>725</v>
      </c>
      <c r="C14" s="175">
        <v>1</v>
      </c>
      <c r="D14" s="38" t="s">
        <v>176</v>
      </c>
      <c r="E14" s="39"/>
      <c r="F14" s="39"/>
      <c r="G14" s="128"/>
      <c r="H14" s="129">
        <f t="shared" si="0"/>
        <v>0</v>
      </c>
      <c r="K14" s="173"/>
    </row>
    <row r="15" spans="1:11" s="56" customFormat="1" ht="48">
      <c r="A15" s="42" t="s">
        <v>67</v>
      </c>
      <c r="B15" s="174" t="s">
        <v>726</v>
      </c>
      <c r="C15" s="175">
        <v>1</v>
      </c>
      <c r="D15" s="38" t="s">
        <v>176</v>
      </c>
      <c r="E15" s="39"/>
      <c r="F15" s="39"/>
      <c r="G15" s="128"/>
      <c r="H15" s="129">
        <f t="shared" si="0"/>
        <v>0</v>
      </c>
      <c r="K15" s="173"/>
    </row>
    <row r="16" spans="1:11" s="56" customFormat="1" ht="171.75" customHeight="1">
      <c r="A16" s="42" t="s">
        <v>69</v>
      </c>
      <c r="B16" s="82" t="s">
        <v>727</v>
      </c>
      <c r="C16" s="175">
        <v>1</v>
      </c>
      <c r="D16" s="38" t="s">
        <v>176</v>
      </c>
      <c r="E16" s="39"/>
      <c r="F16" s="39"/>
      <c r="G16" s="128"/>
      <c r="H16" s="129">
        <f t="shared" si="0"/>
        <v>0</v>
      </c>
      <c r="K16" s="173"/>
    </row>
    <row r="17" spans="1:11" s="56" customFormat="1" ht="84">
      <c r="A17" s="42" t="s">
        <v>71</v>
      </c>
      <c r="B17" s="174" t="s">
        <v>728</v>
      </c>
      <c r="C17" s="175">
        <v>1</v>
      </c>
      <c r="D17" s="38" t="s">
        <v>176</v>
      </c>
      <c r="E17" s="39"/>
      <c r="F17" s="39"/>
      <c r="G17" s="128"/>
      <c r="H17" s="129">
        <f t="shared" si="0"/>
        <v>0</v>
      </c>
      <c r="K17" s="173"/>
    </row>
  </sheetData>
  <mergeCells count="1">
    <mergeCell ref="A8:H8"/>
  </mergeCells>
  <pageMargins left="0.70000000000000007" right="0.70000000000000007" top="1.1437007874015752" bottom="1.1437007874015752" header="0.75000000000000011" footer="0.75000000000000011"/>
  <pageSetup paperSize="0" scale="79" fitToWidth="0" fitToHeight="0" orientation="landscape" horizontalDpi="0" verticalDpi="0" copies="0"/>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2"/>
  <sheetViews>
    <sheetView workbookViewId="0"/>
  </sheetViews>
  <sheetFormatPr defaultColWidth="8.75" defaultRowHeight="14.25"/>
  <cols>
    <col min="1" max="1" width="5.75" style="52" customWidth="1"/>
    <col min="2" max="2" width="70.25" style="48" customWidth="1"/>
    <col min="3" max="3" width="10.25" style="84" customWidth="1"/>
    <col min="4" max="4" width="7.625" style="52" customWidth="1"/>
    <col min="5" max="5" width="17.75" style="48" customWidth="1"/>
    <col min="6" max="6" width="15.125" style="48" customWidth="1"/>
    <col min="7" max="7" width="13.25" style="48" customWidth="1"/>
    <col min="8" max="8" width="11.625" style="48" customWidth="1"/>
    <col min="9" max="10" width="15.125" style="48" customWidth="1"/>
    <col min="11" max="1024" width="9.625" style="48" customWidth="1"/>
    <col min="1025" max="1025" width="8.75" customWidth="1"/>
  </cols>
  <sheetData>
    <row r="1" spans="1:8">
      <c r="B1" s="48" t="s">
        <v>3</v>
      </c>
      <c r="H1" s="48" t="s">
        <v>87</v>
      </c>
    </row>
    <row r="2" spans="1:8">
      <c r="B2" s="89" t="s">
        <v>88</v>
      </c>
      <c r="C2" s="90">
        <v>36</v>
      </c>
      <c r="E2" s="89" t="s">
        <v>89</v>
      </c>
      <c r="F2" s="89"/>
    </row>
    <row r="3" spans="1:8">
      <c r="B3" s="89"/>
      <c r="E3" s="89"/>
      <c r="F3" s="89"/>
    </row>
    <row r="4" spans="1:8">
      <c r="A4" s="56"/>
      <c r="B4" s="57"/>
    </row>
    <row r="5" spans="1:8">
      <c r="A5" s="28"/>
      <c r="B5" s="26"/>
      <c r="C5" s="149"/>
      <c r="D5" s="25"/>
      <c r="E5" s="29" t="s">
        <v>18</v>
      </c>
      <c r="F5" s="126">
        <f>SUM(H8:H12)</f>
        <v>0</v>
      </c>
      <c r="G5" s="23"/>
      <c r="H5" s="23"/>
    </row>
    <row r="6" spans="1:8">
      <c r="A6" s="25"/>
      <c r="B6" s="26"/>
      <c r="C6" s="149"/>
      <c r="D6" s="25"/>
      <c r="E6" s="23"/>
      <c r="F6" s="23"/>
      <c r="G6" s="23"/>
      <c r="H6" s="23"/>
    </row>
    <row r="7" spans="1:8" s="56" customFormat="1" ht="24">
      <c r="A7" s="100" t="s">
        <v>180</v>
      </c>
      <c r="B7" s="100" t="s">
        <v>91</v>
      </c>
      <c r="C7" s="99" t="s">
        <v>92</v>
      </c>
      <c r="D7" s="100" t="s">
        <v>93</v>
      </c>
      <c r="E7" s="100" t="s">
        <v>94</v>
      </c>
      <c r="F7" s="100" t="s">
        <v>95</v>
      </c>
      <c r="G7" s="100" t="s">
        <v>111</v>
      </c>
      <c r="H7" s="100" t="s">
        <v>97</v>
      </c>
    </row>
    <row r="8" spans="1:8" s="56" customFormat="1" ht="84">
      <c r="A8" s="208">
        <v>1</v>
      </c>
      <c r="B8" s="174" t="s">
        <v>729</v>
      </c>
      <c r="C8" s="213">
        <v>20</v>
      </c>
      <c r="D8" s="42" t="s">
        <v>100</v>
      </c>
      <c r="E8" s="39"/>
      <c r="F8" s="39"/>
      <c r="G8" s="128"/>
      <c r="H8" s="129">
        <f>ROUND(C8,2)*ROUND(G8,2)</f>
        <v>0</v>
      </c>
    </row>
    <row r="9" spans="1:8" ht="96">
      <c r="A9" s="208">
        <f>A8+1</f>
        <v>2</v>
      </c>
      <c r="B9" s="174" t="s">
        <v>730</v>
      </c>
      <c r="C9" s="213">
        <v>20</v>
      </c>
      <c r="D9" s="42" t="s">
        <v>100</v>
      </c>
      <c r="E9" s="174"/>
      <c r="F9" s="174"/>
      <c r="G9" s="174"/>
      <c r="H9" s="129">
        <f>ROUND(C9,2)*ROUND(G9,2)</f>
        <v>0</v>
      </c>
    </row>
    <row r="10" spans="1:8">
      <c r="A10" s="208">
        <v>3</v>
      </c>
      <c r="B10" s="174" t="s">
        <v>731</v>
      </c>
      <c r="C10" s="213">
        <v>25</v>
      </c>
      <c r="D10" s="42" t="s">
        <v>100</v>
      </c>
      <c r="E10" s="174"/>
      <c r="F10" s="174"/>
      <c r="G10" s="174"/>
      <c r="H10" s="129">
        <f>ROUND(C10,2)*ROUND(G10,2)</f>
        <v>0</v>
      </c>
    </row>
    <row r="11" spans="1:8">
      <c r="A11" s="208">
        <v>4</v>
      </c>
      <c r="B11" s="174" t="s">
        <v>732</v>
      </c>
      <c r="C11" s="213">
        <v>60</v>
      </c>
      <c r="D11" s="42" t="s">
        <v>100</v>
      </c>
      <c r="E11" s="174"/>
      <c r="F11" s="174"/>
      <c r="G11" s="174"/>
      <c r="H11" s="129">
        <f>ROUND(C11,2)*ROUND(G11,2)</f>
        <v>0</v>
      </c>
    </row>
    <row r="12" spans="1:8">
      <c r="A12" s="208">
        <v>5</v>
      </c>
      <c r="B12" s="174" t="s">
        <v>733</v>
      </c>
      <c r="C12" s="213">
        <v>20</v>
      </c>
      <c r="D12" s="42" t="s">
        <v>100</v>
      </c>
      <c r="E12" s="174"/>
      <c r="F12" s="174"/>
      <c r="G12" s="174"/>
      <c r="H12" s="129">
        <f>ROUND(C12,2)*ROUND(G12,2)</f>
        <v>0</v>
      </c>
    </row>
  </sheetData>
  <pageMargins left="0.70000000000000007" right="0.70000000000000007" top="1.1437007874015752" bottom="1.1437007874015752" header="0.75000000000000011" footer="0.75000000000000011"/>
  <pageSetup paperSize="0" scale="79" fitToWidth="0" fitToHeight="0" orientation="landscape" horizontalDpi="0" verticalDpi="0" copies="0"/>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3"/>
  <sheetViews>
    <sheetView workbookViewId="0"/>
  </sheetViews>
  <sheetFormatPr defaultColWidth="8.75" defaultRowHeight="14.25"/>
  <cols>
    <col min="1" max="1" width="5.75" style="52" customWidth="1"/>
    <col min="2" max="2" width="70.25" style="48" customWidth="1"/>
    <col min="3" max="3" width="10.25" style="84" customWidth="1"/>
    <col min="4" max="4" width="7.625" style="52" customWidth="1"/>
    <col min="5" max="6" width="17.75" style="48" customWidth="1"/>
    <col min="7" max="7" width="13.25" style="48" customWidth="1"/>
    <col min="8" max="8" width="15.5" style="48" customWidth="1"/>
    <col min="9" max="10" width="15.125" style="48" customWidth="1"/>
    <col min="11" max="1024" width="9.625" style="48" customWidth="1"/>
    <col min="1025" max="1025" width="8.75" customWidth="1"/>
  </cols>
  <sheetData>
    <row r="1" spans="1:8">
      <c r="B1" s="48" t="s">
        <v>3</v>
      </c>
      <c r="H1" s="48" t="s">
        <v>87</v>
      </c>
    </row>
    <row r="2" spans="1:8">
      <c r="B2" s="89" t="s">
        <v>88</v>
      </c>
      <c r="C2" s="90">
        <v>37</v>
      </c>
      <c r="E2" s="89" t="s">
        <v>89</v>
      </c>
      <c r="F2" s="89"/>
    </row>
    <row r="3" spans="1:8">
      <c r="B3" s="89"/>
      <c r="E3" s="89"/>
      <c r="F3" s="89"/>
    </row>
    <row r="4" spans="1:8">
      <c r="A4" s="56"/>
      <c r="B4" s="57"/>
    </row>
    <row r="5" spans="1:8">
      <c r="A5" s="28"/>
      <c r="B5" s="26"/>
      <c r="C5" s="149"/>
      <c r="D5" s="25"/>
      <c r="E5" s="29" t="s">
        <v>18</v>
      </c>
      <c r="F5" s="126">
        <f>SUM(H8:H10)</f>
        <v>0</v>
      </c>
      <c r="G5" s="23"/>
      <c r="H5" s="23"/>
    </row>
    <row r="6" spans="1:8">
      <c r="A6" s="25"/>
      <c r="B6" s="26"/>
      <c r="C6" s="149"/>
      <c r="D6" s="25"/>
      <c r="E6" s="23"/>
      <c r="F6" s="23"/>
      <c r="G6" s="23"/>
      <c r="H6" s="23"/>
    </row>
    <row r="7" spans="1:8" s="56" customFormat="1" ht="24">
      <c r="A7" s="100" t="s">
        <v>180</v>
      </c>
      <c r="B7" s="100" t="s">
        <v>91</v>
      </c>
      <c r="C7" s="99" t="s">
        <v>92</v>
      </c>
      <c r="D7" s="100" t="s">
        <v>93</v>
      </c>
      <c r="E7" s="100" t="s">
        <v>94</v>
      </c>
      <c r="F7" s="100" t="s">
        <v>95</v>
      </c>
      <c r="G7" s="100" t="s">
        <v>111</v>
      </c>
      <c r="H7" s="100" t="s">
        <v>97</v>
      </c>
    </row>
    <row r="8" spans="1:8" s="56" customFormat="1" ht="24">
      <c r="A8" s="208">
        <v>1</v>
      </c>
      <c r="B8" s="174" t="s">
        <v>734</v>
      </c>
      <c r="C8" s="217">
        <v>2</v>
      </c>
      <c r="D8" s="208" t="s">
        <v>100</v>
      </c>
      <c r="E8" s="39"/>
      <c r="F8" s="39"/>
      <c r="G8" s="128"/>
      <c r="H8" s="129">
        <f>ROUND(C8,2)*ROUND(G8,2)</f>
        <v>0</v>
      </c>
    </row>
    <row r="9" spans="1:8" ht="24">
      <c r="A9" s="208">
        <v>2</v>
      </c>
      <c r="B9" s="174" t="s">
        <v>735</v>
      </c>
      <c r="C9" s="213">
        <v>2</v>
      </c>
      <c r="D9" s="208" t="s">
        <v>100</v>
      </c>
      <c r="E9" s="174"/>
      <c r="F9" s="174"/>
      <c r="G9" s="174"/>
      <c r="H9" s="129">
        <f>ROUND(C9,2)*ROUND(G9,2)</f>
        <v>0</v>
      </c>
    </row>
    <row r="10" spans="1:8" ht="24">
      <c r="A10" s="208">
        <v>3</v>
      </c>
      <c r="B10" s="174" t="s">
        <v>736</v>
      </c>
      <c r="C10" s="213">
        <v>2</v>
      </c>
      <c r="D10" s="208" t="s">
        <v>100</v>
      </c>
      <c r="E10" s="174"/>
      <c r="F10" s="174"/>
      <c r="G10" s="174"/>
      <c r="H10" s="129">
        <f>ROUND(C10,2)*ROUND(G10,2)</f>
        <v>0</v>
      </c>
    </row>
    <row r="11" spans="1:8">
      <c r="A11" s="51"/>
      <c r="B11" s="51"/>
      <c r="C11" s="218"/>
      <c r="D11" s="51"/>
    </row>
    <row r="12" spans="1:8">
      <c r="A12" s="51"/>
      <c r="B12" s="219" t="s">
        <v>737</v>
      </c>
      <c r="C12" s="218"/>
      <c r="D12" s="51"/>
    </row>
    <row r="13" spans="1:8">
      <c r="A13" s="51"/>
      <c r="B13" s="51"/>
      <c r="C13" s="218"/>
      <c r="D13" s="51"/>
    </row>
  </sheetData>
  <pageMargins left="0.70000000000000007" right="0.70000000000000007" top="1.1437007874015752" bottom="1.1437007874015752" header="0.75000000000000011" footer="0.75000000000000011"/>
  <pageSetup paperSize="0" scale="76" fitToWidth="0" fitToHeight="0" orientation="landscape" horizontalDpi="0" verticalDpi="0" copies="0"/>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8"/>
  <sheetViews>
    <sheetView workbookViewId="0"/>
  </sheetViews>
  <sheetFormatPr defaultColWidth="8.75" defaultRowHeight="14.25"/>
  <cols>
    <col min="1" max="1" width="5.75" style="52" customWidth="1"/>
    <col min="2" max="2" width="70.25" style="48" customWidth="1"/>
    <col min="3" max="3" width="10.25" style="84" customWidth="1"/>
    <col min="4" max="4" width="7.625" style="52" customWidth="1"/>
    <col min="5" max="6" width="17.75" style="48" customWidth="1"/>
    <col min="7" max="7" width="13.25" style="48" customWidth="1"/>
    <col min="8" max="8" width="11.75" style="48" customWidth="1"/>
    <col min="9" max="10" width="15.125" style="48" customWidth="1"/>
    <col min="11" max="1024" width="9.625" style="48" customWidth="1"/>
    <col min="1025" max="1025" width="8.75" customWidth="1"/>
  </cols>
  <sheetData>
    <row r="1" spans="1:8">
      <c r="B1" s="48" t="s">
        <v>3</v>
      </c>
      <c r="H1" s="48" t="s">
        <v>87</v>
      </c>
    </row>
    <row r="2" spans="1:8">
      <c r="B2" s="89" t="s">
        <v>88</v>
      </c>
      <c r="C2" s="90">
        <v>38</v>
      </c>
      <c r="E2" s="89" t="s">
        <v>89</v>
      </c>
      <c r="F2" s="89"/>
    </row>
    <row r="3" spans="1:8">
      <c r="B3" s="89"/>
      <c r="E3" s="89"/>
      <c r="F3" s="89"/>
    </row>
    <row r="4" spans="1:8">
      <c r="A4" s="56"/>
      <c r="B4" s="110"/>
    </row>
    <row r="5" spans="1:8">
      <c r="A5" s="28"/>
      <c r="B5" s="57"/>
      <c r="C5" s="149"/>
      <c r="D5" s="25"/>
      <c r="E5" s="29" t="s">
        <v>18</v>
      </c>
      <c r="F5" s="126">
        <f>SUM(H8:H8)</f>
        <v>0</v>
      </c>
      <c r="G5" s="23"/>
      <c r="H5" s="23"/>
    </row>
    <row r="6" spans="1:8">
      <c r="A6" s="25"/>
      <c r="B6" s="57"/>
      <c r="C6" s="149"/>
      <c r="D6" s="25"/>
      <c r="E6" s="23"/>
      <c r="F6" s="23"/>
      <c r="G6" s="23"/>
      <c r="H6" s="23"/>
    </row>
    <row r="7" spans="1:8" s="56" customFormat="1" ht="24">
      <c r="A7" s="100" t="s">
        <v>180</v>
      </c>
      <c r="B7" s="100" t="s">
        <v>91</v>
      </c>
      <c r="C7" s="99" t="s">
        <v>92</v>
      </c>
      <c r="D7" s="100" t="s">
        <v>93</v>
      </c>
      <c r="E7" s="100" t="s">
        <v>94</v>
      </c>
      <c r="F7" s="100" t="s">
        <v>95</v>
      </c>
      <c r="G7" s="100" t="s">
        <v>111</v>
      </c>
      <c r="H7" s="100" t="s">
        <v>97</v>
      </c>
    </row>
    <row r="8" spans="1:8" s="56" customFormat="1" ht="48">
      <c r="A8" s="208">
        <v>1</v>
      </c>
      <c r="B8" s="174" t="s">
        <v>738</v>
      </c>
      <c r="C8" s="217">
        <v>1000</v>
      </c>
      <c r="D8" s="208" t="s">
        <v>100</v>
      </c>
      <c r="E8" s="39"/>
      <c r="F8" s="39"/>
      <c r="G8" s="128"/>
      <c r="H8" s="129">
        <f>ROUND(C8,2)*ROUND(G8,2)</f>
        <v>0</v>
      </c>
    </row>
  </sheetData>
  <pageMargins left="0.70000000000000007" right="0.70000000000000007" top="1.1437007874015752" bottom="1.1437007874015752" header="0.75000000000000011" footer="0.75000000000000011"/>
  <pageSetup paperSize="0" scale="78" fitToWidth="0" fitToHeight="0" orientation="landscape" horizontalDpi="0" verticalDpi="0" copies="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22"/>
  <sheetViews>
    <sheetView workbookViewId="0">
      <selection sqref="A1:B1"/>
    </sheetView>
  </sheetViews>
  <sheetFormatPr defaultColWidth="8.75" defaultRowHeight="14.25"/>
  <cols>
    <col min="1" max="1" width="5.75" style="52" customWidth="1"/>
    <col min="2" max="2" width="79.25" style="48" customWidth="1"/>
    <col min="3" max="3" width="10.5" style="88" customWidth="1"/>
    <col min="4" max="4" width="8.625" style="52" customWidth="1"/>
    <col min="5" max="5" width="17.125" style="48" customWidth="1"/>
    <col min="6" max="6" width="14" style="48" customWidth="1"/>
    <col min="7" max="7" width="13.625" style="48" customWidth="1"/>
    <col min="8" max="8" width="12.75" style="48" customWidth="1"/>
    <col min="9" max="10" width="15.125" style="48" customWidth="1"/>
    <col min="11" max="1024" width="9.625" style="48" customWidth="1"/>
    <col min="1025" max="1025" width="8.75" customWidth="1"/>
  </cols>
  <sheetData>
    <row r="1" spans="1:10" s="86" customFormat="1" ht="12" customHeight="1">
      <c r="A1" s="229" t="s">
        <v>3</v>
      </c>
      <c r="B1" s="229"/>
      <c r="C1" s="88"/>
      <c r="D1" s="52"/>
      <c r="E1" s="231"/>
      <c r="F1" s="231"/>
      <c r="G1" s="48"/>
      <c r="H1" s="48" t="s">
        <v>87</v>
      </c>
      <c r="I1" s="48"/>
      <c r="J1" s="48"/>
    </row>
    <row r="2" spans="1:10" s="86" customFormat="1" ht="12">
      <c r="A2" s="52"/>
      <c r="B2" s="48"/>
      <c r="C2" s="88"/>
      <c r="D2" s="52"/>
      <c r="E2" s="48"/>
      <c r="F2" s="48"/>
      <c r="G2" s="48"/>
      <c r="H2" s="48"/>
      <c r="I2" s="48"/>
      <c r="J2" s="48"/>
    </row>
    <row r="3" spans="1:10" s="86" customFormat="1" ht="12">
      <c r="A3" s="52"/>
      <c r="B3" s="89" t="s">
        <v>88</v>
      </c>
      <c r="C3" s="90">
        <v>3</v>
      </c>
      <c r="D3" s="52"/>
      <c r="E3" s="89" t="s">
        <v>89</v>
      </c>
      <c r="F3" s="89"/>
      <c r="G3" s="48"/>
      <c r="H3" s="48"/>
      <c r="I3" s="48"/>
      <c r="J3" s="48"/>
    </row>
    <row r="4" spans="1:10" s="86" customFormat="1" ht="12">
      <c r="A4" s="52"/>
      <c r="B4" s="89"/>
      <c r="C4" s="88"/>
      <c r="D4" s="52"/>
      <c r="E4" s="89"/>
      <c r="F4" s="89"/>
      <c r="G4" s="48"/>
      <c r="H4" s="48"/>
      <c r="I4" s="48"/>
      <c r="J4" s="48"/>
    </row>
    <row r="5" spans="1:10" s="86" customFormat="1" ht="12">
      <c r="A5" s="28"/>
      <c r="B5" s="26"/>
      <c r="C5" s="24"/>
      <c r="D5" s="25"/>
      <c r="E5" s="29" t="s">
        <v>18</v>
      </c>
      <c r="F5" s="30">
        <f>SUM(H9:H18)</f>
        <v>0</v>
      </c>
      <c r="G5" s="23"/>
      <c r="H5" s="23"/>
      <c r="I5" s="48"/>
      <c r="J5" s="48"/>
    </row>
    <row r="6" spans="1:10" s="86" customFormat="1" ht="12">
      <c r="A6" s="25"/>
      <c r="B6" s="26"/>
      <c r="C6" s="24"/>
      <c r="D6" s="25"/>
      <c r="E6" s="23"/>
      <c r="F6" s="23"/>
      <c r="G6" s="23"/>
      <c r="H6" s="23"/>
      <c r="I6" s="48"/>
      <c r="J6" s="48"/>
    </row>
    <row r="7" spans="1:10" s="56" customFormat="1" ht="37.15" customHeight="1">
      <c r="A7" s="31" t="s">
        <v>90</v>
      </c>
      <c r="B7" s="31" t="s">
        <v>91</v>
      </c>
      <c r="C7" s="91" t="s">
        <v>92</v>
      </c>
      <c r="D7" s="92" t="s">
        <v>93</v>
      </c>
      <c r="E7" s="92" t="s">
        <v>94</v>
      </c>
      <c r="F7" s="92" t="s">
        <v>95</v>
      </c>
      <c r="G7" s="92" t="s">
        <v>96</v>
      </c>
      <c r="H7" s="92" t="s">
        <v>97</v>
      </c>
    </row>
    <row r="8" spans="1:10" s="56" customFormat="1" ht="16.899999999999999" customHeight="1">
      <c r="A8" s="232" t="s">
        <v>121</v>
      </c>
      <c r="B8" s="232"/>
      <c r="C8" s="232"/>
      <c r="D8" s="232"/>
      <c r="E8" s="232"/>
      <c r="F8" s="232"/>
      <c r="G8" s="232"/>
      <c r="H8" s="232"/>
    </row>
    <row r="9" spans="1:10" s="56" customFormat="1" ht="55.15" customHeight="1">
      <c r="A9" s="42" t="s">
        <v>15</v>
      </c>
      <c r="B9" s="94" t="s">
        <v>122</v>
      </c>
      <c r="C9" s="37">
        <v>200</v>
      </c>
      <c r="D9" s="38" t="s">
        <v>100</v>
      </c>
      <c r="E9" s="39"/>
      <c r="F9" s="39"/>
      <c r="G9" s="77"/>
      <c r="H9" s="95">
        <f t="shared" ref="H9:H18" si="0">ROUND(C9,2)*ROUND(G9,2)</f>
        <v>0</v>
      </c>
    </row>
    <row r="10" spans="1:10" s="56" customFormat="1" ht="56.45" customHeight="1">
      <c r="A10" s="42" t="s">
        <v>57</v>
      </c>
      <c r="B10" s="94" t="s">
        <v>123</v>
      </c>
      <c r="C10" s="37">
        <v>50</v>
      </c>
      <c r="D10" s="38" t="s">
        <v>100</v>
      </c>
      <c r="E10" s="39"/>
      <c r="F10" s="39"/>
      <c r="G10" s="77"/>
      <c r="H10" s="95">
        <f t="shared" si="0"/>
        <v>0</v>
      </c>
    </row>
    <row r="11" spans="1:10" s="56" customFormat="1" ht="43.15" customHeight="1">
      <c r="A11" s="42" t="s">
        <v>59</v>
      </c>
      <c r="B11" s="94" t="s">
        <v>124</v>
      </c>
      <c r="C11" s="37">
        <v>40</v>
      </c>
      <c r="D11" s="38" t="s">
        <v>100</v>
      </c>
      <c r="E11" s="39"/>
      <c r="F11" s="39"/>
      <c r="G11" s="77"/>
      <c r="H11" s="95">
        <f t="shared" si="0"/>
        <v>0</v>
      </c>
    </row>
    <row r="12" spans="1:10" s="56" customFormat="1" ht="82.15" customHeight="1">
      <c r="A12" s="42" t="s">
        <v>61</v>
      </c>
      <c r="B12" s="94" t="s">
        <v>125</v>
      </c>
      <c r="C12" s="44">
        <v>200</v>
      </c>
      <c r="D12" s="38" t="s">
        <v>100</v>
      </c>
      <c r="E12" s="39"/>
      <c r="F12" s="39"/>
      <c r="G12" s="77"/>
      <c r="H12" s="95">
        <f t="shared" si="0"/>
        <v>0</v>
      </c>
    </row>
    <row r="13" spans="1:10" s="56" customFormat="1" ht="14.45" customHeight="1">
      <c r="A13" s="42" t="s">
        <v>63</v>
      </c>
      <c r="B13" s="94" t="s">
        <v>126</v>
      </c>
      <c r="C13" s="96">
        <v>40</v>
      </c>
      <c r="D13" s="38" t="s">
        <v>100</v>
      </c>
      <c r="E13" s="39"/>
      <c r="F13" s="39"/>
      <c r="G13" s="77"/>
      <c r="H13" s="95">
        <f t="shared" si="0"/>
        <v>0</v>
      </c>
    </row>
    <row r="14" spans="1:10" s="56" customFormat="1" ht="15" customHeight="1">
      <c r="A14" s="42" t="s">
        <v>65</v>
      </c>
      <c r="B14" s="94" t="s">
        <v>127</v>
      </c>
      <c r="C14" s="97">
        <v>50</v>
      </c>
      <c r="D14" s="38" t="s">
        <v>100</v>
      </c>
      <c r="E14" s="39"/>
      <c r="F14" s="39"/>
      <c r="G14" s="77"/>
      <c r="H14" s="95">
        <f t="shared" si="0"/>
        <v>0</v>
      </c>
    </row>
    <row r="15" spans="1:10" s="56" customFormat="1" ht="27.6" customHeight="1">
      <c r="A15" s="35" t="s">
        <v>67</v>
      </c>
      <c r="B15" s="94" t="s">
        <v>128</v>
      </c>
      <c r="C15" s="37">
        <v>200</v>
      </c>
      <c r="D15" s="38" t="s">
        <v>100</v>
      </c>
      <c r="E15" s="39"/>
      <c r="F15" s="39"/>
      <c r="G15" s="77"/>
      <c r="H15" s="95">
        <f t="shared" si="0"/>
        <v>0</v>
      </c>
    </row>
    <row r="16" spans="1:10" s="56" customFormat="1" ht="16.899999999999999" customHeight="1">
      <c r="A16" s="42" t="s">
        <v>69</v>
      </c>
      <c r="B16" s="94" t="s">
        <v>129</v>
      </c>
      <c r="C16" s="37">
        <v>20</v>
      </c>
      <c r="D16" s="38" t="s">
        <v>100</v>
      </c>
      <c r="E16" s="39"/>
      <c r="F16" s="39"/>
      <c r="G16" s="77"/>
      <c r="H16" s="95">
        <f t="shared" si="0"/>
        <v>0</v>
      </c>
    </row>
    <row r="17" spans="1:8" s="56" customFormat="1" ht="19.5" customHeight="1">
      <c r="A17" s="35" t="s">
        <v>71</v>
      </c>
      <c r="B17" s="98" t="s">
        <v>130</v>
      </c>
      <c r="C17" s="44">
        <v>250</v>
      </c>
      <c r="D17" s="45" t="s">
        <v>100</v>
      </c>
      <c r="E17" s="46"/>
      <c r="F17" s="46"/>
      <c r="G17" s="79"/>
      <c r="H17" s="95">
        <f t="shared" si="0"/>
        <v>0</v>
      </c>
    </row>
    <row r="18" spans="1:8" s="56" customFormat="1" ht="26.45" customHeight="1">
      <c r="A18" s="42" t="s">
        <v>73</v>
      </c>
      <c r="B18" s="94" t="s">
        <v>131</v>
      </c>
      <c r="C18" s="37">
        <v>100</v>
      </c>
      <c r="D18" s="38" t="s">
        <v>100</v>
      </c>
      <c r="E18" s="39"/>
      <c r="F18" s="39"/>
      <c r="G18" s="77"/>
      <c r="H18" s="95">
        <f t="shared" si="0"/>
        <v>0</v>
      </c>
    </row>
    <row r="19" spans="1:8" s="86" customFormat="1" ht="12">
      <c r="A19" s="52"/>
      <c r="B19" s="48"/>
      <c r="C19" s="88"/>
      <c r="D19" s="52"/>
      <c r="E19" s="48"/>
      <c r="F19" s="48"/>
      <c r="G19" s="48"/>
      <c r="H19" s="48"/>
    </row>
    <row r="20" spans="1:8" s="86" customFormat="1" ht="12">
      <c r="A20" s="52"/>
      <c r="B20" s="89" t="s">
        <v>107</v>
      </c>
      <c r="C20" s="88"/>
      <c r="D20" s="52"/>
      <c r="E20" s="48"/>
      <c r="F20" s="48"/>
      <c r="G20" s="48"/>
      <c r="H20" s="48"/>
    </row>
    <row r="21" spans="1:8" s="86" customFormat="1" ht="24" customHeight="1">
      <c r="A21" s="52"/>
      <c r="B21" s="229" t="s">
        <v>132</v>
      </c>
      <c r="C21" s="229"/>
      <c r="D21" s="229"/>
      <c r="E21" s="229"/>
      <c r="F21" s="229"/>
      <c r="G21" s="229"/>
      <c r="H21" s="229"/>
    </row>
    <row r="22" spans="1:8">
      <c r="B22" s="48" t="s">
        <v>133</v>
      </c>
    </row>
  </sheetData>
  <mergeCells count="4">
    <mergeCell ref="A1:B1"/>
    <mergeCell ref="E1:F1"/>
    <mergeCell ref="A8:H8"/>
    <mergeCell ref="B21:H21"/>
  </mergeCells>
  <pageMargins left="0.70000000000000007" right="0.70000000000000007" top="1.1437007874015752" bottom="1.1437007874015752" header="0.75000000000000011" footer="0.75000000000000011"/>
  <pageSetup paperSize="0" scale="74" fitToWidth="0" fitToHeight="0" orientation="landscape" horizontalDpi="0" verticalDpi="0" copies="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5"/>
  <sheetViews>
    <sheetView workbookViewId="0"/>
  </sheetViews>
  <sheetFormatPr defaultColWidth="8.75" defaultRowHeight="14.25"/>
  <cols>
    <col min="1" max="1" width="5.75" style="52" customWidth="1"/>
    <col min="2" max="2" width="79.25" style="51" customWidth="1"/>
    <col min="3" max="3" width="10.25" style="49" customWidth="1"/>
    <col min="4" max="4" width="7.625" style="50" customWidth="1"/>
    <col min="5" max="5" width="16.75" style="51" customWidth="1"/>
    <col min="6" max="6" width="15.5" style="51" customWidth="1"/>
    <col min="7" max="7" width="13.375" style="51" customWidth="1"/>
    <col min="8" max="8" width="11.5" style="51" customWidth="1"/>
    <col min="9" max="10" width="15.125" style="51" customWidth="1"/>
    <col min="11" max="1024" width="9.625" style="51" customWidth="1"/>
    <col min="1025" max="1025" width="8.75" customWidth="1"/>
  </cols>
  <sheetData>
    <row r="1" spans="1:8" ht="12" customHeight="1">
      <c r="A1" s="229" t="s">
        <v>3</v>
      </c>
      <c r="B1" s="229"/>
      <c r="E1" s="231"/>
      <c r="F1" s="231"/>
      <c r="H1" s="51" t="s">
        <v>87</v>
      </c>
    </row>
    <row r="3" spans="1:8">
      <c r="B3" s="53" t="s">
        <v>88</v>
      </c>
      <c r="C3" s="54">
        <v>4</v>
      </c>
      <c r="E3" s="55" t="s">
        <v>89</v>
      </c>
      <c r="F3" s="53"/>
    </row>
    <row r="4" spans="1:8">
      <c r="B4" s="53"/>
      <c r="E4" s="55"/>
      <c r="F4" s="53"/>
    </row>
    <row r="5" spans="1:8">
      <c r="A5" s="28"/>
      <c r="B5" s="58"/>
      <c r="C5" s="59"/>
      <c r="D5" s="60"/>
      <c r="E5" s="61" t="s">
        <v>18</v>
      </c>
      <c r="F5" s="62">
        <f>SUM(H9:H11)</f>
        <v>0</v>
      </c>
      <c r="G5" s="63"/>
      <c r="H5" s="63"/>
    </row>
    <row r="6" spans="1:8">
      <c r="A6" s="25"/>
      <c r="B6" s="58"/>
      <c r="C6" s="59"/>
      <c r="D6" s="60"/>
      <c r="E6" s="63"/>
      <c r="F6" s="63"/>
      <c r="G6" s="63"/>
      <c r="H6" s="63"/>
    </row>
    <row r="7" spans="1:8" s="56" customFormat="1" ht="24">
      <c r="A7" s="31" t="s">
        <v>90</v>
      </c>
      <c r="B7" s="31" t="s">
        <v>91</v>
      </c>
      <c r="C7" s="91" t="s">
        <v>92</v>
      </c>
      <c r="D7" s="92" t="s">
        <v>93</v>
      </c>
      <c r="E7" s="92" t="s">
        <v>94</v>
      </c>
      <c r="F7" s="92" t="s">
        <v>95</v>
      </c>
      <c r="G7" s="92" t="s">
        <v>96</v>
      </c>
      <c r="H7" s="92" t="s">
        <v>97</v>
      </c>
    </row>
    <row r="8" spans="1:8" s="56" customFormat="1" ht="20.45" customHeight="1">
      <c r="A8" s="232" t="s">
        <v>134</v>
      </c>
      <c r="B8" s="232"/>
      <c r="C8" s="232"/>
      <c r="D8" s="232"/>
      <c r="E8" s="232"/>
      <c r="F8" s="232"/>
      <c r="G8" s="232"/>
      <c r="H8" s="232"/>
    </row>
    <row r="9" spans="1:8" s="56" customFormat="1" ht="36.6" customHeight="1">
      <c r="A9" s="42" t="s">
        <v>15</v>
      </c>
      <c r="B9" s="94" t="s">
        <v>135</v>
      </c>
      <c r="C9" s="37">
        <v>50</v>
      </c>
      <c r="D9" s="38" t="s">
        <v>100</v>
      </c>
      <c r="E9" s="39"/>
      <c r="F9" s="39"/>
      <c r="G9" s="77"/>
      <c r="H9" s="95">
        <f>ROUND(C9,2)*ROUND(G9,2)</f>
        <v>0</v>
      </c>
    </row>
    <row r="10" spans="1:8" s="56" customFormat="1" ht="53.45" customHeight="1">
      <c r="A10" s="35" t="s">
        <v>57</v>
      </c>
      <c r="B10" s="98" t="s">
        <v>136</v>
      </c>
      <c r="C10" s="44">
        <v>60</v>
      </c>
      <c r="D10" s="45" t="s">
        <v>100</v>
      </c>
      <c r="E10" s="46"/>
      <c r="F10" s="46"/>
      <c r="G10" s="79"/>
      <c r="H10" s="95">
        <f>ROUND(C10,2)*ROUND(G10,2)</f>
        <v>0</v>
      </c>
    </row>
    <row r="11" spans="1:8" s="56" customFormat="1" ht="29.45" customHeight="1">
      <c r="A11" s="42" t="s">
        <v>59</v>
      </c>
      <c r="B11" s="94" t="s">
        <v>137</v>
      </c>
      <c r="C11" s="37">
        <v>60</v>
      </c>
      <c r="D11" s="38" t="s">
        <v>100</v>
      </c>
      <c r="E11" s="39"/>
      <c r="F11" s="39"/>
      <c r="G11" s="77"/>
      <c r="H11" s="95">
        <f>ROUND(C11,2)*ROUND(G11,2)</f>
        <v>0</v>
      </c>
    </row>
    <row r="13" spans="1:8">
      <c r="B13" s="53" t="s">
        <v>107</v>
      </c>
    </row>
    <row r="14" spans="1:8" ht="15.75" customHeight="1">
      <c r="B14" s="233" t="s">
        <v>108</v>
      </c>
      <c r="C14" s="233"/>
      <c r="D14" s="233"/>
      <c r="E14" s="233"/>
      <c r="F14" s="233"/>
      <c r="G14" s="233"/>
      <c r="H14" s="233"/>
    </row>
    <row r="15" spans="1:8">
      <c r="B15" s="51" t="s">
        <v>138</v>
      </c>
    </row>
  </sheetData>
  <mergeCells count="4">
    <mergeCell ref="A1:B1"/>
    <mergeCell ref="E1:F1"/>
    <mergeCell ref="A8:H8"/>
    <mergeCell ref="B14:H14"/>
  </mergeCells>
  <pageMargins left="0.70000000000000007" right="0.70000000000000007" top="1.1437007874015752" bottom="1.1437007874015752" header="0.75000000000000011" footer="0.75000000000000011"/>
  <pageSetup paperSize="0" scale="75" fitToWidth="0" fitToHeight="0" orientation="landscape" horizontalDpi="0" verticalDpi="0" copies="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9"/>
  <sheetViews>
    <sheetView workbookViewId="0"/>
  </sheetViews>
  <sheetFormatPr defaultColWidth="8.75" defaultRowHeight="14.25"/>
  <cols>
    <col min="1" max="1" width="5.75" style="52" customWidth="1"/>
    <col min="2" max="2" width="79.25" style="48" customWidth="1"/>
    <col min="3" max="3" width="10.25" style="88" customWidth="1"/>
    <col min="4" max="4" width="7.625" style="52" customWidth="1"/>
    <col min="5" max="5" width="14.5" style="48" customWidth="1"/>
    <col min="6" max="6" width="14.25" style="48" customWidth="1"/>
    <col min="7" max="7" width="22.125" style="48" customWidth="1"/>
    <col min="8" max="8" width="14" style="48" customWidth="1"/>
    <col min="9" max="10" width="15.125" style="48" customWidth="1"/>
    <col min="11" max="1024" width="9.625" style="48" customWidth="1"/>
    <col min="1025" max="1025" width="8.75" customWidth="1"/>
  </cols>
  <sheetData>
    <row r="1" spans="1:8">
      <c r="B1" s="48" t="s">
        <v>3</v>
      </c>
      <c r="H1" s="48" t="s">
        <v>139</v>
      </c>
    </row>
    <row r="2" spans="1:8">
      <c r="B2" s="89" t="s">
        <v>88</v>
      </c>
      <c r="C2" s="90">
        <v>5</v>
      </c>
      <c r="E2" s="89" t="s">
        <v>89</v>
      </c>
      <c r="F2" s="89"/>
    </row>
    <row r="3" spans="1:8">
      <c r="B3" s="89"/>
      <c r="E3" s="89"/>
      <c r="F3" s="89"/>
    </row>
    <row r="4" spans="1:8">
      <c r="A4" s="56"/>
    </row>
    <row r="5" spans="1:8">
      <c r="A5" s="28"/>
      <c r="B5" s="26"/>
      <c r="C5" s="24"/>
      <c r="D5" s="25"/>
      <c r="E5" s="29" t="s">
        <v>18</v>
      </c>
      <c r="F5" s="30">
        <f>SUM(H9:H15)</f>
        <v>0</v>
      </c>
      <c r="G5" s="23"/>
      <c r="H5" s="23"/>
    </row>
    <row r="6" spans="1:8">
      <c r="A6" s="25"/>
      <c r="B6" s="26"/>
      <c r="C6" s="24"/>
      <c r="D6" s="25"/>
      <c r="E6" s="23"/>
      <c r="F6" s="23"/>
      <c r="G6" s="23"/>
      <c r="H6" s="23"/>
    </row>
    <row r="7" spans="1:8" s="56" customFormat="1" ht="24">
      <c r="A7" s="31" t="s">
        <v>90</v>
      </c>
      <c r="B7" s="31" t="s">
        <v>91</v>
      </c>
      <c r="C7" s="91" t="s">
        <v>92</v>
      </c>
      <c r="D7" s="92" t="s">
        <v>93</v>
      </c>
      <c r="E7" s="92" t="s">
        <v>94</v>
      </c>
      <c r="F7" s="92" t="s">
        <v>95</v>
      </c>
      <c r="G7" s="92" t="s">
        <v>96</v>
      </c>
      <c r="H7" s="92" t="s">
        <v>97</v>
      </c>
    </row>
    <row r="8" spans="1:8" s="56" customFormat="1" ht="16.899999999999999" customHeight="1">
      <c r="A8" s="232" t="s">
        <v>140</v>
      </c>
      <c r="B8" s="232"/>
      <c r="C8" s="232"/>
      <c r="D8" s="232"/>
      <c r="E8" s="232"/>
      <c r="F8" s="232"/>
      <c r="G8" s="232"/>
      <c r="H8" s="232"/>
    </row>
    <row r="9" spans="1:8" s="56" customFormat="1" ht="64.900000000000006" customHeight="1">
      <c r="A9" s="42" t="s">
        <v>15</v>
      </c>
      <c r="B9" s="94" t="s">
        <v>141</v>
      </c>
      <c r="C9" s="37">
        <v>100</v>
      </c>
      <c r="D9" s="38" t="s">
        <v>100</v>
      </c>
      <c r="E9" s="39"/>
      <c r="F9" s="39"/>
      <c r="G9" s="77"/>
      <c r="H9" s="95">
        <f t="shared" ref="H9:H15" si="0">ROUND(C9,2)*ROUND(G9,2)</f>
        <v>0</v>
      </c>
    </row>
    <row r="10" spans="1:8" s="56" customFormat="1" ht="20.45" customHeight="1">
      <c r="A10" s="42" t="s">
        <v>57</v>
      </c>
      <c r="B10" s="94" t="s">
        <v>142</v>
      </c>
      <c r="C10" s="37">
        <v>40</v>
      </c>
      <c r="D10" s="38" t="s">
        <v>100</v>
      </c>
      <c r="E10" s="39"/>
      <c r="F10" s="39"/>
      <c r="G10" s="77"/>
      <c r="H10" s="95">
        <f t="shared" si="0"/>
        <v>0</v>
      </c>
    </row>
    <row r="11" spans="1:8" s="56" customFormat="1" ht="20.45" customHeight="1">
      <c r="A11" s="42" t="s">
        <v>59</v>
      </c>
      <c r="B11" s="94" t="s">
        <v>143</v>
      </c>
      <c r="C11" s="37">
        <v>100</v>
      </c>
      <c r="D11" s="38" t="s">
        <v>100</v>
      </c>
      <c r="E11" s="39"/>
      <c r="F11" s="39"/>
      <c r="G11" s="77"/>
      <c r="H11" s="95">
        <f t="shared" si="0"/>
        <v>0</v>
      </c>
    </row>
    <row r="12" spans="1:8" s="56" customFormat="1" ht="76.900000000000006" customHeight="1">
      <c r="A12" s="42" t="s">
        <v>61</v>
      </c>
      <c r="B12" s="94" t="s">
        <v>144</v>
      </c>
      <c r="C12" s="37">
        <v>100</v>
      </c>
      <c r="D12" s="38" t="s">
        <v>100</v>
      </c>
      <c r="E12" s="39"/>
      <c r="F12" s="39"/>
      <c r="G12" s="77"/>
      <c r="H12" s="95">
        <f t="shared" si="0"/>
        <v>0</v>
      </c>
    </row>
    <row r="13" spans="1:8" s="56" customFormat="1" ht="13.9" customHeight="1">
      <c r="A13" s="42" t="s">
        <v>63</v>
      </c>
      <c r="B13" s="94" t="s">
        <v>145</v>
      </c>
      <c r="C13" s="97">
        <v>20</v>
      </c>
      <c r="D13" s="38" t="s">
        <v>100</v>
      </c>
      <c r="E13" s="39"/>
      <c r="F13" s="39"/>
      <c r="G13" s="77"/>
      <c r="H13" s="95">
        <f t="shared" si="0"/>
        <v>0</v>
      </c>
    </row>
    <row r="14" spans="1:8" s="56" customFormat="1" ht="15" customHeight="1">
      <c r="A14" s="42" t="s">
        <v>65</v>
      </c>
      <c r="B14" s="98" t="s">
        <v>146</v>
      </c>
      <c r="C14" s="44">
        <v>120</v>
      </c>
      <c r="D14" s="45" t="s">
        <v>100</v>
      </c>
      <c r="E14" s="46"/>
      <c r="F14" s="46"/>
      <c r="G14" s="79"/>
      <c r="H14" s="95">
        <f t="shared" si="0"/>
        <v>0</v>
      </c>
    </row>
    <row r="15" spans="1:8" s="56" customFormat="1" ht="17.45" customHeight="1">
      <c r="A15" s="42" t="s">
        <v>67</v>
      </c>
      <c r="B15" s="94" t="s">
        <v>147</v>
      </c>
      <c r="C15" s="96">
        <v>50</v>
      </c>
      <c r="D15" s="38" t="s">
        <v>100</v>
      </c>
      <c r="E15" s="39"/>
      <c r="F15" s="39"/>
      <c r="G15" s="77"/>
      <c r="H15" s="95">
        <f t="shared" si="0"/>
        <v>0</v>
      </c>
    </row>
    <row r="17" spans="2:8">
      <c r="B17" s="89" t="s">
        <v>107</v>
      </c>
    </row>
    <row r="18" spans="2:8" ht="15.75" customHeight="1">
      <c r="B18" s="229" t="s">
        <v>132</v>
      </c>
      <c r="C18" s="229"/>
      <c r="D18" s="229"/>
      <c r="E18" s="229"/>
      <c r="F18" s="229"/>
      <c r="G18" s="229"/>
      <c r="H18" s="229"/>
    </row>
    <row r="19" spans="2:8" ht="12.75" customHeight="1">
      <c r="B19" s="229" t="s">
        <v>148</v>
      </c>
      <c r="C19" s="229"/>
      <c r="D19" s="229"/>
      <c r="E19" s="229"/>
      <c r="F19" s="229"/>
      <c r="G19" s="229"/>
      <c r="H19" s="229"/>
    </row>
  </sheetData>
  <mergeCells count="3">
    <mergeCell ref="A8:H8"/>
    <mergeCell ref="B18:H18"/>
    <mergeCell ref="B19:H19"/>
  </mergeCells>
  <pageMargins left="0.70000000000000007" right="0.70000000000000007" top="1.1437007874015752" bottom="1.1437007874015752" header="0.75000000000000011" footer="0.75000000000000011"/>
  <pageSetup paperSize="0" scale="72" fitToWidth="0" fitToHeight="0" orientation="landscape" horizontalDpi="0" verticalDpi="0" copies="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8"/>
  <sheetViews>
    <sheetView workbookViewId="0"/>
  </sheetViews>
  <sheetFormatPr defaultColWidth="8.75" defaultRowHeight="14.25"/>
  <cols>
    <col min="1" max="1" width="5.75" style="52" customWidth="1"/>
    <col min="2" max="2" width="79.25" style="48" customWidth="1"/>
    <col min="3" max="3" width="10.25" style="88" customWidth="1"/>
    <col min="4" max="4" width="7.625" style="52" customWidth="1"/>
    <col min="5" max="5" width="18.25" style="48" customWidth="1"/>
    <col min="6" max="6" width="16.875" style="48" customWidth="1"/>
    <col min="7" max="7" width="16.75" style="48" customWidth="1"/>
    <col min="8" max="8" width="13.75" style="48" customWidth="1"/>
    <col min="9" max="10" width="15.125" style="48" customWidth="1"/>
    <col min="11" max="1024" width="9.625" style="48" customWidth="1"/>
    <col min="1025" max="1025" width="8.75" customWidth="1"/>
  </cols>
  <sheetData>
    <row r="1" spans="1:8">
      <c r="B1" s="48" t="str">
        <f>formularz_oferty!C4</f>
        <v>DFP.271.53.2019.KK</v>
      </c>
      <c r="H1" s="48" t="s">
        <v>87</v>
      </c>
    </row>
    <row r="2" spans="1:8">
      <c r="B2" s="89" t="s">
        <v>88</v>
      </c>
      <c r="C2" s="90">
        <v>6</v>
      </c>
      <c r="E2" s="89" t="s">
        <v>89</v>
      </c>
      <c r="F2" s="89"/>
    </row>
    <row r="3" spans="1:8">
      <c r="B3" s="89"/>
      <c r="E3" s="89"/>
      <c r="F3" s="89"/>
    </row>
    <row r="4" spans="1:8">
      <c r="A4" s="56"/>
    </row>
    <row r="5" spans="1:8">
      <c r="A5" s="28"/>
      <c r="B5" s="26"/>
      <c r="C5" s="24"/>
      <c r="D5" s="25"/>
      <c r="E5" s="29" t="s">
        <v>18</v>
      </c>
      <c r="F5" s="30">
        <f>SUM(H9:H15)</f>
        <v>0</v>
      </c>
      <c r="G5" s="23"/>
      <c r="H5" s="23"/>
    </row>
    <row r="6" spans="1:8">
      <c r="A6" s="25"/>
      <c r="B6" s="26"/>
      <c r="C6" s="24"/>
      <c r="D6" s="25"/>
      <c r="E6" s="23"/>
      <c r="F6" s="23"/>
      <c r="G6" s="23"/>
      <c r="H6" s="23"/>
    </row>
    <row r="7" spans="1:8" s="56" customFormat="1" ht="24">
      <c r="A7" s="64" t="s">
        <v>90</v>
      </c>
      <c r="B7" s="64" t="s">
        <v>91</v>
      </c>
      <c r="C7" s="99" t="s">
        <v>92</v>
      </c>
      <c r="D7" s="100" t="s">
        <v>93</v>
      </c>
      <c r="E7" s="100" t="s">
        <v>94</v>
      </c>
      <c r="F7" s="100" t="s">
        <v>95</v>
      </c>
      <c r="G7" s="100" t="s">
        <v>96</v>
      </c>
      <c r="H7" s="92" t="s">
        <v>97</v>
      </c>
    </row>
    <row r="8" spans="1:8" s="56" customFormat="1" ht="28.15" customHeight="1">
      <c r="A8" s="232" t="s">
        <v>149</v>
      </c>
      <c r="B8" s="232"/>
      <c r="C8" s="232"/>
      <c r="D8" s="232"/>
      <c r="E8" s="232"/>
      <c r="F8" s="232"/>
      <c r="G8" s="232"/>
      <c r="H8" s="232"/>
    </row>
    <row r="9" spans="1:8" s="56" customFormat="1" ht="108">
      <c r="A9" s="68" t="s">
        <v>15</v>
      </c>
      <c r="B9" s="101" t="s">
        <v>150</v>
      </c>
      <c r="C9" s="102">
        <v>40</v>
      </c>
      <c r="D9" s="71" t="s">
        <v>100</v>
      </c>
      <c r="E9" s="72"/>
      <c r="F9" s="72"/>
      <c r="G9" s="73"/>
      <c r="H9" s="74">
        <f t="shared" ref="H9:H15" si="0">ROUND(C9,2)*ROUND(G9,2)</f>
        <v>0</v>
      </c>
    </row>
    <row r="10" spans="1:8" s="56" customFormat="1" ht="27.6" customHeight="1">
      <c r="A10" s="42" t="s">
        <v>57</v>
      </c>
      <c r="B10" s="94" t="s">
        <v>151</v>
      </c>
      <c r="C10" s="37">
        <v>100</v>
      </c>
      <c r="D10" s="38" t="s">
        <v>100</v>
      </c>
      <c r="E10" s="39"/>
      <c r="F10" s="39"/>
      <c r="G10" s="77"/>
      <c r="H10" s="74">
        <f t="shared" si="0"/>
        <v>0</v>
      </c>
    </row>
    <row r="11" spans="1:8" s="56" customFormat="1" ht="36" customHeight="1">
      <c r="A11" s="42" t="s">
        <v>59</v>
      </c>
      <c r="B11" s="94" t="s">
        <v>152</v>
      </c>
      <c r="C11" s="37">
        <v>70</v>
      </c>
      <c r="D11" s="38" t="s">
        <v>100</v>
      </c>
      <c r="E11" s="39"/>
      <c r="F11" s="39"/>
      <c r="G11" s="77"/>
      <c r="H11" s="74">
        <f t="shared" si="0"/>
        <v>0</v>
      </c>
    </row>
    <row r="12" spans="1:8" s="56" customFormat="1" ht="16.149999999999999" customHeight="1">
      <c r="A12" s="42" t="s">
        <v>61</v>
      </c>
      <c r="B12" s="94" t="s">
        <v>153</v>
      </c>
      <c r="C12" s="37">
        <v>30</v>
      </c>
      <c r="D12" s="38"/>
      <c r="E12" s="39"/>
      <c r="F12" s="39"/>
      <c r="G12" s="77"/>
      <c r="H12" s="74">
        <f t="shared" si="0"/>
        <v>0</v>
      </c>
    </row>
    <row r="13" spans="1:8" s="56" customFormat="1" ht="19.149999999999999" customHeight="1">
      <c r="A13" s="42" t="s">
        <v>63</v>
      </c>
      <c r="B13" s="94" t="s">
        <v>154</v>
      </c>
      <c r="C13" s="37">
        <v>50</v>
      </c>
      <c r="D13" s="38" t="s">
        <v>100</v>
      </c>
      <c r="E13" s="39"/>
      <c r="F13" s="39"/>
      <c r="G13" s="77"/>
      <c r="H13" s="74">
        <f t="shared" si="0"/>
        <v>0</v>
      </c>
    </row>
    <row r="14" spans="1:8" s="56" customFormat="1" ht="13.9" customHeight="1">
      <c r="A14" s="42" t="s">
        <v>65</v>
      </c>
      <c r="B14" s="98" t="s">
        <v>155</v>
      </c>
      <c r="C14" s="44">
        <v>20</v>
      </c>
      <c r="D14" s="45" t="s">
        <v>100</v>
      </c>
      <c r="E14" s="46"/>
      <c r="F14" s="46"/>
      <c r="G14" s="79"/>
      <c r="H14" s="74">
        <f t="shared" si="0"/>
        <v>0</v>
      </c>
    </row>
    <row r="15" spans="1:8" s="56" customFormat="1" ht="16.149999999999999" customHeight="1">
      <c r="A15" s="42" t="s">
        <v>67</v>
      </c>
      <c r="B15" s="94" t="s">
        <v>156</v>
      </c>
      <c r="C15" s="96">
        <v>100</v>
      </c>
      <c r="D15" s="103" t="s">
        <v>100</v>
      </c>
      <c r="E15" s="39"/>
      <c r="F15" s="39"/>
      <c r="G15" s="77"/>
      <c r="H15" s="74">
        <f t="shared" si="0"/>
        <v>0</v>
      </c>
    </row>
    <row r="17" spans="2:8">
      <c r="B17" s="89" t="s">
        <v>107</v>
      </c>
    </row>
    <row r="18" spans="2:8" ht="15" customHeight="1">
      <c r="B18" s="229" t="s">
        <v>157</v>
      </c>
      <c r="C18" s="229"/>
      <c r="D18" s="229"/>
      <c r="E18" s="229"/>
      <c r="F18" s="229"/>
      <c r="G18" s="229"/>
      <c r="H18" s="229"/>
    </row>
  </sheetData>
  <mergeCells count="2">
    <mergeCell ref="A8:H8"/>
    <mergeCell ref="B18:H18"/>
  </mergeCells>
  <pageMargins left="0.70000000000000007" right="0.70000000000000007" top="1.1437007874015752" bottom="1.1437007874015752" header="0.75000000000000011" footer="0.75000000000000011"/>
  <pageSetup paperSize="0" scale="71" fitToWidth="0" fitToHeight="0" orientation="landscape" horizontalDpi="0" verticalDpi="0" copies="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9"/>
  <sheetViews>
    <sheetView workbookViewId="0"/>
  </sheetViews>
  <sheetFormatPr defaultColWidth="8.75" defaultRowHeight="14.25"/>
  <cols>
    <col min="1" max="1" width="5.75" style="52" customWidth="1"/>
    <col min="2" max="2" width="79.25" style="48" customWidth="1"/>
    <col min="3" max="3" width="10.25" style="88" customWidth="1"/>
    <col min="4" max="4" width="7.625" style="52" customWidth="1"/>
    <col min="5" max="5" width="17.5" style="48" customWidth="1"/>
    <col min="6" max="6" width="18.375" style="48" customWidth="1"/>
    <col min="7" max="7" width="15.375" style="48" customWidth="1"/>
    <col min="8" max="8" width="14.75" style="48" customWidth="1"/>
    <col min="9" max="10" width="15.125" style="48" customWidth="1"/>
    <col min="11" max="1024" width="9.625" style="48" customWidth="1"/>
    <col min="1025" max="1025" width="8.75" customWidth="1"/>
  </cols>
  <sheetData>
    <row r="1" spans="1:8">
      <c r="B1" s="48" t="str">
        <f>formularz_oferty!C4</f>
        <v>DFP.271.53.2019.KK</v>
      </c>
      <c r="H1" s="48" t="s">
        <v>87</v>
      </c>
    </row>
    <row r="2" spans="1:8">
      <c r="B2" s="89" t="s">
        <v>88</v>
      </c>
      <c r="C2" s="90">
        <v>7</v>
      </c>
      <c r="E2" s="89" t="s">
        <v>89</v>
      </c>
      <c r="F2" s="89"/>
    </row>
    <row r="3" spans="1:8">
      <c r="B3" s="57"/>
      <c r="E3" s="89"/>
      <c r="F3" s="89"/>
    </row>
    <row r="4" spans="1:8">
      <c r="B4" s="57"/>
      <c r="E4" s="89"/>
      <c r="F4" s="89"/>
    </row>
    <row r="5" spans="1:8">
      <c r="A5" s="28"/>
      <c r="B5" s="26"/>
      <c r="C5" s="24"/>
      <c r="D5" s="25"/>
      <c r="E5" s="29" t="s">
        <v>18</v>
      </c>
      <c r="F5" s="30">
        <f>SUM(H9:H12)</f>
        <v>0</v>
      </c>
      <c r="G5" s="23"/>
      <c r="H5" s="23"/>
    </row>
    <row r="6" spans="1:8">
      <c r="A6" s="25"/>
      <c r="B6" s="26"/>
      <c r="C6" s="24"/>
      <c r="D6" s="25"/>
      <c r="E6" s="23"/>
      <c r="F6" s="23"/>
      <c r="G6" s="23"/>
      <c r="H6" s="23"/>
    </row>
    <row r="7" spans="1:8" s="56" customFormat="1" ht="24">
      <c r="A7" s="31" t="s">
        <v>90</v>
      </c>
      <c r="B7" s="31" t="s">
        <v>91</v>
      </c>
      <c r="C7" s="91" t="s">
        <v>92</v>
      </c>
      <c r="D7" s="92" t="s">
        <v>93</v>
      </c>
      <c r="E7" s="92" t="s">
        <v>94</v>
      </c>
      <c r="F7" s="92" t="s">
        <v>95</v>
      </c>
      <c r="G7" s="92" t="s">
        <v>96</v>
      </c>
      <c r="H7" s="92" t="s">
        <v>97</v>
      </c>
    </row>
    <row r="8" spans="1:8" s="56" customFormat="1" ht="12" customHeight="1">
      <c r="A8" s="232" t="s">
        <v>158</v>
      </c>
      <c r="B8" s="232"/>
      <c r="C8" s="232"/>
      <c r="D8" s="232"/>
      <c r="E8" s="232"/>
      <c r="F8" s="232"/>
      <c r="G8" s="232"/>
      <c r="H8" s="232"/>
    </row>
    <row r="9" spans="1:8" s="56" customFormat="1" ht="31.15" customHeight="1">
      <c r="A9" s="104">
        <v>1</v>
      </c>
      <c r="B9" s="94" t="s">
        <v>159</v>
      </c>
      <c r="C9" s="104">
        <v>100</v>
      </c>
      <c r="D9" s="105" t="s">
        <v>100</v>
      </c>
      <c r="E9" s="104"/>
      <c r="F9" s="104"/>
      <c r="G9" s="106"/>
      <c r="H9" s="106">
        <f>ROUND(C9,2)*ROUND(G9,2)</f>
        <v>0</v>
      </c>
    </row>
    <row r="10" spans="1:8" s="56" customFormat="1" ht="64.900000000000006" customHeight="1">
      <c r="A10" s="107">
        <v>2</v>
      </c>
      <c r="B10" s="94" t="s">
        <v>160</v>
      </c>
      <c r="C10" s="107">
        <v>70</v>
      </c>
      <c r="D10" s="108" t="s">
        <v>100</v>
      </c>
      <c r="E10" s="107"/>
      <c r="F10" s="107"/>
      <c r="G10" s="109"/>
      <c r="H10" s="106">
        <f>ROUND(C10,2)*ROUND(G10,2)</f>
        <v>0</v>
      </c>
    </row>
    <row r="11" spans="1:8" s="56" customFormat="1" ht="45.6" customHeight="1">
      <c r="A11" s="35">
        <v>3</v>
      </c>
      <c r="B11" s="98" t="s">
        <v>161</v>
      </c>
      <c r="C11" s="44">
        <v>50</v>
      </c>
      <c r="D11" s="45" t="s">
        <v>100</v>
      </c>
      <c r="E11" s="46"/>
      <c r="F11" s="46"/>
      <c r="G11" s="79"/>
      <c r="H11" s="106">
        <f>ROUND(C11,2)*ROUND(G11,2)</f>
        <v>0</v>
      </c>
    </row>
    <row r="12" spans="1:8" s="56" customFormat="1" ht="16.899999999999999" customHeight="1">
      <c r="A12" s="42">
        <v>4</v>
      </c>
      <c r="B12" s="94" t="s">
        <v>162</v>
      </c>
      <c r="C12" s="37">
        <v>120</v>
      </c>
      <c r="D12" s="38" t="s">
        <v>100</v>
      </c>
      <c r="E12" s="39"/>
      <c r="F12" s="39"/>
      <c r="G12" s="77"/>
      <c r="H12" s="106">
        <f>ROUND(C12,2)*ROUND(G12,2)</f>
        <v>0</v>
      </c>
    </row>
    <row r="14" spans="1:8">
      <c r="B14" s="89" t="s">
        <v>107</v>
      </c>
    </row>
    <row r="15" spans="1:8">
      <c r="B15" s="48" t="s">
        <v>163</v>
      </c>
    </row>
    <row r="16" spans="1:8">
      <c r="B16" s="48" t="s">
        <v>164</v>
      </c>
    </row>
    <row r="17" spans="2:2">
      <c r="B17" s="57"/>
    </row>
    <row r="19" spans="2:2">
      <c r="B19" s="110"/>
    </row>
  </sheetData>
  <mergeCells count="1">
    <mergeCell ref="A8:H8"/>
  </mergeCells>
  <pageMargins left="0.70000000000000007" right="0.70000000000000007" top="1.1437007874015752" bottom="1.1437007874015752" header="0.75000000000000011" footer="0.75000000000000011"/>
  <pageSetup paperSize="0" scale="71" fitToWidth="0" fitToHeight="0" orientation="landscape" horizontalDpi="0" verticalDpi="0" copies="0"/>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6"/>
  <sheetViews>
    <sheetView workbookViewId="0"/>
  </sheetViews>
  <sheetFormatPr defaultColWidth="8.75" defaultRowHeight="14.25"/>
  <cols>
    <col min="1" max="1" width="5.5" style="48" customWidth="1"/>
    <col min="2" max="2" width="76.625" style="48" customWidth="1"/>
    <col min="3" max="3" width="9.75" style="111" customWidth="1"/>
    <col min="4" max="4" width="7.375" style="52" customWidth="1"/>
    <col min="5" max="5" width="13.25" style="48" customWidth="1"/>
    <col min="6" max="6" width="15.125" style="48" customWidth="1"/>
    <col min="7" max="7" width="13.75" style="48" customWidth="1"/>
    <col min="8" max="8" width="16.5" style="48" customWidth="1"/>
    <col min="9" max="10" width="14.625" style="48" customWidth="1"/>
    <col min="11" max="1024" width="9.25" style="48" customWidth="1"/>
    <col min="1025" max="1025" width="8.75" customWidth="1"/>
  </cols>
  <sheetData>
    <row r="1" spans="1:8">
      <c r="B1" s="48" t="s">
        <v>3</v>
      </c>
      <c r="H1" s="48" t="s">
        <v>87</v>
      </c>
    </row>
    <row r="2" spans="1:8">
      <c r="B2" s="89" t="s">
        <v>88</v>
      </c>
      <c r="C2" s="112">
        <v>8</v>
      </c>
      <c r="E2" s="89" t="s">
        <v>89</v>
      </c>
      <c r="F2" s="89"/>
    </row>
    <row r="3" spans="1:8">
      <c r="B3" s="89"/>
      <c r="E3" s="89"/>
      <c r="F3" s="89"/>
    </row>
    <row r="4" spans="1:8">
      <c r="A4" s="89"/>
      <c r="B4" s="57"/>
    </row>
    <row r="5" spans="1:8">
      <c r="A5" s="26"/>
      <c r="B5" s="26"/>
      <c r="C5" s="113"/>
      <c r="D5" s="25"/>
      <c r="E5" s="29" t="s">
        <v>18</v>
      </c>
      <c r="F5" s="30">
        <f>SUM(H10:H13)</f>
        <v>0</v>
      </c>
      <c r="G5" s="23"/>
      <c r="H5" s="23"/>
    </row>
    <row r="6" spans="1:8">
      <c r="A6" s="23"/>
      <c r="B6" s="26"/>
      <c r="C6" s="113"/>
      <c r="D6" s="25"/>
      <c r="E6" s="23"/>
      <c r="F6" s="23"/>
      <c r="G6" s="23"/>
      <c r="H6" s="23"/>
    </row>
    <row r="7" spans="1:8" s="56" customFormat="1" ht="24">
      <c r="A7" s="31" t="s">
        <v>90</v>
      </c>
      <c r="B7" s="31" t="s">
        <v>91</v>
      </c>
      <c r="C7" s="114" t="s">
        <v>110</v>
      </c>
      <c r="D7" s="31" t="s">
        <v>93</v>
      </c>
      <c r="E7" s="115" t="s">
        <v>94</v>
      </c>
      <c r="F7" s="31" t="s">
        <v>95</v>
      </c>
      <c r="G7" s="31" t="s">
        <v>111</v>
      </c>
      <c r="H7" s="31" t="s">
        <v>97</v>
      </c>
    </row>
    <row r="8" spans="1:8" s="56" customFormat="1" ht="12" customHeight="1">
      <c r="A8" s="230" t="s">
        <v>165</v>
      </c>
      <c r="B8" s="230"/>
      <c r="C8" s="230"/>
      <c r="D8" s="230"/>
      <c r="E8" s="230"/>
      <c r="F8" s="230"/>
      <c r="G8" s="230"/>
      <c r="H8" s="230"/>
    </row>
    <row r="9" spans="1:8" s="56" customFormat="1" ht="22.15" customHeight="1">
      <c r="A9" s="42" t="s">
        <v>15</v>
      </c>
      <c r="B9" s="234" t="s">
        <v>166</v>
      </c>
      <c r="C9" s="234"/>
      <c r="D9" s="234"/>
      <c r="E9" s="234"/>
      <c r="F9" s="234"/>
      <c r="G9" s="234"/>
      <c r="H9" s="234"/>
    </row>
    <row r="10" spans="1:8" s="56" customFormat="1" ht="22.15" customHeight="1">
      <c r="A10" s="42"/>
      <c r="B10" s="116" t="s">
        <v>167</v>
      </c>
      <c r="C10" s="117">
        <v>15</v>
      </c>
      <c r="D10" s="38" t="s">
        <v>100</v>
      </c>
      <c r="E10" s="39"/>
      <c r="F10" s="39"/>
      <c r="G10" s="77"/>
      <c r="H10" s="95">
        <f>ROUND(C10,2)*ROUND(G10,2)</f>
        <v>0</v>
      </c>
    </row>
    <row r="11" spans="1:8" s="56" customFormat="1" ht="15" customHeight="1">
      <c r="A11" s="42"/>
      <c r="B11" s="116" t="s">
        <v>168</v>
      </c>
      <c r="C11" s="117">
        <v>10</v>
      </c>
      <c r="D11" s="38" t="s">
        <v>100</v>
      </c>
      <c r="E11" s="39"/>
      <c r="F11" s="39"/>
      <c r="G11" s="77"/>
      <c r="H11" s="95">
        <f>ROUND(C11,2)*ROUND(G11,2)</f>
        <v>0</v>
      </c>
    </row>
    <row r="12" spans="1:8" s="56" customFormat="1" ht="16.149999999999999" customHeight="1">
      <c r="A12" s="42" t="s">
        <v>57</v>
      </c>
      <c r="B12" s="116" t="s">
        <v>169</v>
      </c>
      <c r="C12" s="117">
        <v>15</v>
      </c>
      <c r="D12" s="38" t="s">
        <v>100</v>
      </c>
      <c r="E12" s="39"/>
      <c r="F12" s="39"/>
      <c r="G12" s="77"/>
      <c r="H12" s="95">
        <f>ROUND(C12,2)*ROUND(G12,2)</f>
        <v>0</v>
      </c>
    </row>
    <row r="13" spans="1:8" s="56" customFormat="1" ht="16.899999999999999" customHeight="1">
      <c r="A13" s="42" t="s">
        <v>59</v>
      </c>
      <c r="B13" s="116" t="s">
        <v>170</v>
      </c>
      <c r="C13" s="117">
        <v>10</v>
      </c>
      <c r="D13" s="38" t="s">
        <v>100</v>
      </c>
      <c r="E13" s="39"/>
      <c r="F13" s="39"/>
      <c r="G13" s="77"/>
      <c r="H13" s="95">
        <f>ROUND(C13,2)*ROUND(G13,2)</f>
        <v>0</v>
      </c>
    </row>
    <row r="15" spans="1:8">
      <c r="B15" s="89" t="s">
        <v>107</v>
      </c>
    </row>
    <row r="16" spans="1:8">
      <c r="B16" s="48" t="s">
        <v>171</v>
      </c>
    </row>
  </sheetData>
  <mergeCells count="2">
    <mergeCell ref="A8:H8"/>
    <mergeCell ref="B9:H9"/>
  </mergeCells>
  <pageMargins left="0.70000000000000007" right="0.70000000000000007" top="1.1437007874015752" bottom="1.1437007874015752" header="0.75000000000000011" footer="0.75000000000000011"/>
  <pageSetup paperSize="0" scale="76" fitToWidth="0" fitToHeight="0" orientation="landscape" horizontalDpi="0" verticalDpi="0" copies="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39</vt:i4>
      </vt:variant>
      <vt:variant>
        <vt:lpstr>Zakresy nazwane</vt:lpstr>
      </vt:variant>
      <vt:variant>
        <vt:i4>2</vt:i4>
      </vt:variant>
    </vt:vector>
  </HeadingPairs>
  <TitlesOfParts>
    <vt:vector size="41" baseType="lpstr">
      <vt:lpstr>formularz_oferty</vt:lpstr>
      <vt:lpstr>część_(1)</vt:lpstr>
      <vt:lpstr>część_(2)</vt:lpstr>
      <vt:lpstr>część_(3)</vt:lpstr>
      <vt:lpstr>część_(4)</vt:lpstr>
      <vt:lpstr>część_(5)</vt:lpstr>
      <vt:lpstr>część_(6)</vt:lpstr>
      <vt:lpstr>część_(7)</vt:lpstr>
      <vt:lpstr>część_(8)</vt:lpstr>
      <vt:lpstr>część_(9)</vt:lpstr>
      <vt:lpstr>część_(10)</vt:lpstr>
      <vt:lpstr>część_(11)</vt:lpstr>
      <vt:lpstr>część_(12)</vt:lpstr>
      <vt:lpstr>część_(13)</vt:lpstr>
      <vt:lpstr>część_(14)</vt:lpstr>
      <vt:lpstr>część_(15)</vt:lpstr>
      <vt:lpstr>część_(16)</vt:lpstr>
      <vt:lpstr>część_(17)</vt:lpstr>
      <vt:lpstr>część_(18)</vt:lpstr>
      <vt:lpstr>część_(19)</vt:lpstr>
      <vt:lpstr>część_(20)</vt:lpstr>
      <vt:lpstr>część_(21)</vt:lpstr>
      <vt:lpstr>część_(22)</vt:lpstr>
      <vt:lpstr>część_(23)</vt:lpstr>
      <vt:lpstr>część_(24)</vt:lpstr>
      <vt:lpstr>część_(25)</vt:lpstr>
      <vt:lpstr>część_(26)</vt:lpstr>
      <vt:lpstr>część_(27)</vt:lpstr>
      <vt:lpstr>część_(28)</vt:lpstr>
      <vt:lpstr>część_(29)</vt:lpstr>
      <vt:lpstr>część_(30)</vt:lpstr>
      <vt:lpstr>część_(31)</vt:lpstr>
      <vt:lpstr>część_(32)</vt:lpstr>
      <vt:lpstr>część_(33)</vt:lpstr>
      <vt:lpstr>część_(34)</vt:lpstr>
      <vt:lpstr>część_(35)</vt:lpstr>
      <vt:lpstr>część_(36)</vt:lpstr>
      <vt:lpstr>część_(37)</vt:lpstr>
      <vt:lpstr>część_(38)</vt:lpstr>
      <vt:lpstr>'część_(1)'!Obszar_wydruku</vt:lpstr>
      <vt:lpstr>formularz_oferty!Obszar_wydruku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Grażyna Siewierska</dc:creator>
  <cp:lastModifiedBy>Katarzyna Kowalczyk</cp:lastModifiedBy>
  <cp:lastPrinted>2019-08-12T07:07:43Z</cp:lastPrinted>
  <dcterms:created xsi:type="dcterms:W3CDTF">2019-05-23T11:29:08Z</dcterms:created>
  <dcterms:modified xsi:type="dcterms:W3CDTF">2019-08-12T07:36:50Z</dcterms:modified>
</cp:coreProperties>
</file>