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C:\Users\kkowalczyk\Documents\232 materiały anestezjologiczne UE\"/>
    </mc:Choice>
  </mc:AlternateContent>
  <bookViews>
    <workbookView xWindow="0" yWindow="0" windowWidth="28800" windowHeight="12330" tabRatio="885"/>
  </bookViews>
  <sheets>
    <sheet name="Informacje ogólne" sheetId="1" r:id="rId1"/>
    <sheet name="część (1)" sheetId="71" r:id="rId2"/>
    <sheet name="część (2)" sheetId="52" r:id="rId3"/>
    <sheet name="część (3)" sheetId="76" r:id="rId4"/>
    <sheet name="część (4)" sheetId="73" r:id="rId5"/>
    <sheet name="część (5)" sheetId="74" r:id="rId6"/>
    <sheet name="część (6)" sheetId="75" r:id="rId7"/>
    <sheet name="część (7)" sheetId="77" r:id="rId8"/>
    <sheet name="część (8)" sheetId="78" r:id="rId9"/>
    <sheet name="część (9)" sheetId="79" r:id="rId10"/>
    <sheet name="część (10)" sheetId="80" r:id="rId11"/>
    <sheet name="część (11)" sheetId="81" r:id="rId12"/>
    <sheet name="część (12)" sheetId="82" r:id="rId13"/>
    <sheet name="część (13)" sheetId="83" r:id="rId14"/>
    <sheet name="część (14)" sheetId="84" r:id="rId15"/>
    <sheet name="część (15)" sheetId="85" r:id="rId16"/>
    <sheet name="część (16)" sheetId="114" r:id="rId17"/>
    <sheet name="część (17)" sheetId="87" r:id="rId18"/>
    <sheet name="część (18)" sheetId="88" r:id="rId19"/>
    <sheet name="część (19)" sheetId="89" r:id="rId20"/>
    <sheet name="część (20)" sheetId="90" r:id="rId21"/>
    <sheet name="część (21)" sheetId="91" r:id="rId22"/>
    <sheet name="część (22)" sheetId="92" r:id="rId23"/>
    <sheet name="część (23)" sheetId="93" r:id="rId24"/>
    <sheet name="część (24)" sheetId="94" r:id="rId25"/>
    <sheet name="część (25)" sheetId="95" r:id="rId26"/>
    <sheet name="część (26)" sheetId="96" r:id="rId27"/>
    <sheet name="część (27)" sheetId="97" r:id="rId28"/>
    <sheet name="część (28)" sheetId="98" r:id="rId29"/>
    <sheet name="część (29)" sheetId="99" r:id="rId30"/>
    <sheet name="część (30)" sheetId="100" r:id="rId31"/>
    <sheet name="część (31)" sheetId="101" r:id="rId32"/>
    <sheet name="część (32)" sheetId="102" r:id="rId33"/>
    <sheet name="część (33)" sheetId="103" r:id="rId34"/>
    <sheet name="część (34)" sheetId="104" r:id="rId35"/>
    <sheet name="część (35)" sheetId="105" r:id="rId36"/>
    <sheet name="część (36)" sheetId="106" r:id="rId37"/>
    <sheet name="część (37)" sheetId="107" r:id="rId38"/>
    <sheet name="część (38)" sheetId="108" r:id="rId39"/>
    <sheet name="część (39)" sheetId="109" r:id="rId40"/>
    <sheet name="część (40)" sheetId="110" r:id="rId41"/>
    <sheet name="część (41)" sheetId="111" r:id="rId42"/>
    <sheet name="część (42)" sheetId="112" r:id="rId43"/>
    <sheet name="część (43)" sheetId="113" r:id="rId44"/>
  </sheets>
  <definedNames>
    <definedName name="_xlnm.Print_Area" localSheetId="1">'część (1)'!$A$1:$H$16</definedName>
    <definedName name="_xlnm.Print_Area" localSheetId="10">'część (10)'!$A$1:$H$12</definedName>
    <definedName name="_xlnm.Print_Area" localSheetId="11">'część (11)'!$A$1:$H$12</definedName>
    <definedName name="_xlnm.Print_Area" localSheetId="12">'część (12)'!$A$1:$H$10</definedName>
    <definedName name="_xlnm.Print_Area" localSheetId="13">'część (13)'!$A$1:$H$12</definedName>
    <definedName name="_xlnm.Print_Area" localSheetId="14">'część (14)'!$A$1:$H$13</definedName>
    <definedName name="_xlnm.Print_Area" localSheetId="15">'część (15)'!$A$1:$H$19</definedName>
    <definedName name="_xlnm.Print_Area" localSheetId="16">'część (16)'!$A$1:$H$11</definedName>
    <definedName name="_xlnm.Print_Area" localSheetId="17">'część (17)'!$A$1:$H$11</definedName>
    <definedName name="_xlnm.Print_Area" localSheetId="18">'część (18)'!$A$1:$H$12</definedName>
    <definedName name="_xlnm.Print_Area" localSheetId="19">'część (19)'!$A$1:$H$11</definedName>
    <definedName name="_xlnm.Print_Area" localSheetId="2">'część (2)'!$A$1:$H$16</definedName>
    <definedName name="_xlnm.Print_Area" localSheetId="20">'część (20)'!$A$1:$H$12</definedName>
    <definedName name="_xlnm.Print_Area" localSheetId="21">'część (21)'!$A$1:$H$13</definedName>
    <definedName name="_xlnm.Print_Area" localSheetId="22">'część (22)'!$A$1:$H$17</definedName>
    <definedName name="_xlnm.Print_Area" localSheetId="23">'część (23)'!$A$1:$H$10</definedName>
    <definedName name="_xlnm.Print_Area" localSheetId="24">'część (24)'!$A$1:$H$11</definedName>
    <definedName name="_xlnm.Print_Area" localSheetId="25">'część (25)'!$A$1:$H$13</definedName>
    <definedName name="_xlnm.Print_Area" localSheetId="26">'część (26)'!$A$1:$H$15</definedName>
    <definedName name="_xlnm.Print_Area" localSheetId="27">'część (27)'!$A$1:$H$14</definedName>
    <definedName name="_xlnm.Print_Area" localSheetId="28">'część (28)'!$A$1:$H$11</definedName>
    <definedName name="_xlnm.Print_Area" localSheetId="29">'część (29)'!$A$1:$H$14</definedName>
    <definedName name="_xlnm.Print_Area" localSheetId="3">'część (3)'!$A$1:$H$12</definedName>
    <definedName name="_xlnm.Print_Area" localSheetId="30">'część (30)'!$A$1:$H$15</definedName>
    <definedName name="_xlnm.Print_Area" localSheetId="31">'część (31)'!$A$1:$H$12</definedName>
    <definedName name="_xlnm.Print_Area" localSheetId="32">'część (32)'!$A$1:$H$13</definedName>
    <definedName name="_xlnm.Print_Area" localSheetId="33">'część (33)'!$A$1:$H$19</definedName>
    <definedName name="_xlnm.Print_Area" localSheetId="34">'część (34)'!$A$1:$H$11</definedName>
    <definedName name="_xlnm.Print_Area" localSheetId="35">'część (35)'!$A$1:$H$11</definedName>
    <definedName name="_xlnm.Print_Area" localSheetId="36">'część (36)'!$A$1:$H$14</definedName>
    <definedName name="_xlnm.Print_Area" localSheetId="37">'część (37)'!$A$1:$H$12</definedName>
    <definedName name="_xlnm.Print_Area" localSheetId="38">'część (38)'!$A$1:$H$10</definedName>
    <definedName name="_xlnm.Print_Area" localSheetId="39">'część (39)'!$A$1:$H$12</definedName>
    <definedName name="_xlnm.Print_Area" localSheetId="4">'część (4)'!$A$1:$H$11</definedName>
    <definedName name="_xlnm.Print_Area" localSheetId="40">'część (40)'!$A$1:$H$12</definedName>
    <definedName name="_xlnm.Print_Area" localSheetId="41">'część (41)'!$A$1:$H$12</definedName>
    <definedName name="_xlnm.Print_Area" localSheetId="42">'część (42)'!$A$1:$H$10</definedName>
    <definedName name="_xlnm.Print_Area" localSheetId="43">'część (43)'!$A$1:$H$10</definedName>
    <definedName name="_xlnm.Print_Area" localSheetId="5">'część (5)'!$A$1:$H$10</definedName>
    <definedName name="_xlnm.Print_Area" localSheetId="6">'część (6)'!$A$1:$H$12</definedName>
    <definedName name="_xlnm.Print_Area" localSheetId="7">'część (7)'!$A$1:$H$11</definedName>
    <definedName name="_xlnm.Print_Area" localSheetId="8">'część (8)'!$A$1:$H$10</definedName>
    <definedName name="_xlnm.Print_Area" localSheetId="9">'część (9)'!$A$1:$H$11</definedName>
    <definedName name="_xlnm.Print_Area" localSheetId="0">'Informacje ogólne'!$A$1:$D$91</definedName>
  </definedNames>
  <calcPr calcId="162913" calcMode="manual"/>
</workbook>
</file>

<file path=xl/calcChain.xml><?xml version="1.0" encoding="utf-8"?>
<calcChain xmlns="http://schemas.openxmlformats.org/spreadsheetml/2006/main">
  <c r="A13" i="106" l="1"/>
  <c r="A13" i="103"/>
  <c r="A13" i="102"/>
  <c r="A13" i="100"/>
  <c r="A13" i="99"/>
  <c r="A13" i="97"/>
  <c r="A13" i="96"/>
  <c r="A13" i="95"/>
  <c r="A13" i="92"/>
  <c r="A13" i="91"/>
  <c r="A13" i="84"/>
  <c r="H11" i="114" l="1"/>
  <c r="A11" i="114"/>
  <c r="H10" i="114"/>
  <c r="H10" i="113"/>
  <c r="F7" i="113" s="1"/>
  <c r="H10" i="112"/>
  <c r="F7" i="112" s="1"/>
  <c r="H12" i="111"/>
  <c r="H11" i="111"/>
  <c r="A11" i="111"/>
  <c r="A12" i="111" s="1"/>
  <c r="H10" i="111"/>
  <c r="H12" i="110"/>
  <c r="H11" i="110"/>
  <c r="A11" i="110"/>
  <c r="A12" i="110" s="1"/>
  <c r="H10" i="110"/>
  <c r="H12" i="109"/>
  <c r="H11" i="109"/>
  <c r="A11" i="109"/>
  <c r="A12" i="109" s="1"/>
  <c r="H10" i="109"/>
  <c r="H10" i="108"/>
  <c r="F7" i="108" s="1"/>
  <c r="H12" i="107"/>
  <c r="H11" i="107"/>
  <c r="A11" i="107"/>
  <c r="A12" i="107" s="1"/>
  <c r="H10" i="107"/>
  <c r="H14" i="106"/>
  <c r="H13" i="106"/>
  <c r="H12" i="106"/>
  <c r="H11" i="106"/>
  <c r="A11" i="106"/>
  <c r="A12" i="106" s="1"/>
  <c r="A14" i="106" s="1"/>
  <c r="H10" i="106"/>
  <c r="H11" i="105"/>
  <c r="A11" i="105"/>
  <c r="H10" i="105"/>
  <c r="F7" i="105" s="1"/>
  <c r="H17" i="103"/>
  <c r="H18" i="103"/>
  <c r="H19" i="103"/>
  <c r="H11" i="104"/>
  <c r="A11" i="104"/>
  <c r="H10" i="104"/>
  <c r="H16" i="103"/>
  <c r="H15" i="103"/>
  <c r="H14" i="103"/>
  <c r="H13" i="103"/>
  <c r="H12" i="103"/>
  <c r="H11" i="103"/>
  <c r="A11" i="103"/>
  <c r="A12" i="103" s="1"/>
  <c r="A14" i="103" s="1"/>
  <c r="A15" i="103" s="1"/>
  <c r="A16" i="103" s="1"/>
  <c r="A17" i="103" s="1"/>
  <c r="H10" i="103"/>
  <c r="H13" i="102"/>
  <c r="H12" i="102"/>
  <c r="H11" i="102"/>
  <c r="A11" i="102"/>
  <c r="A12" i="102" s="1"/>
  <c r="H10" i="102"/>
  <c r="H12" i="101"/>
  <c r="H11" i="101"/>
  <c r="A11" i="101"/>
  <c r="A12" i="101" s="1"/>
  <c r="H10" i="101"/>
  <c r="H15" i="100"/>
  <c r="H14" i="100"/>
  <c r="H13" i="100"/>
  <c r="H12" i="100"/>
  <c r="H11" i="100"/>
  <c r="A11" i="100"/>
  <c r="A12" i="100" s="1"/>
  <c r="A14" i="100" s="1"/>
  <c r="A15" i="100" s="1"/>
  <c r="H10" i="100"/>
  <c r="H14" i="99"/>
  <c r="H13" i="99"/>
  <c r="H12" i="99"/>
  <c r="H11" i="99"/>
  <c r="A11" i="99"/>
  <c r="A12" i="99" s="1"/>
  <c r="A14" i="99" s="1"/>
  <c r="H10" i="99"/>
  <c r="H17" i="92"/>
  <c r="H11" i="98"/>
  <c r="A11" i="98"/>
  <c r="H10" i="98"/>
  <c r="H14" i="97"/>
  <c r="H13" i="97"/>
  <c r="H12" i="97"/>
  <c r="A12" i="97"/>
  <c r="A14" i="97" s="1"/>
  <c r="H11" i="97"/>
  <c r="A11" i="97"/>
  <c r="H10" i="97"/>
  <c r="H15" i="96"/>
  <c r="H14" i="96"/>
  <c r="H13" i="96"/>
  <c r="H12" i="96"/>
  <c r="A12" i="96"/>
  <c r="A14" i="96" s="1"/>
  <c r="A15" i="96" s="1"/>
  <c r="H11" i="96"/>
  <c r="A11" i="96"/>
  <c r="H10" i="96"/>
  <c r="H13" i="95"/>
  <c r="H12" i="95"/>
  <c r="H11" i="95"/>
  <c r="A11" i="95"/>
  <c r="A12" i="95" s="1"/>
  <c r="H10" i="95"/>
  <c r="H11" i="94"/>
  <c r="A11" i="94"/>
  <c r="H10" i="94"/>
  <c r="H10" i="93"/>
  <c r="F7" i="93" s="1"/>
  <c r="H16" i="92"/>
  <c r="H15" i="92"/>
  <c r="H14" i="92"/>
  <c r="H13" i="92"/>
  <c r="H12" i="92"/>
  <c r="H11" i="92"/>
  <c r="A11" i="92"/>
  <c r="A12" i="92" s="1"/>
  <c r="A14" i="92" s="1"/>
  <c r="A15" i="92" s="1"/>
  <c r="A16" i="92" s="1"/>
  <c r="A17" i="92" s="1"/>
  <c r="H10" i="92"/>
  <c r="H13" i="91"/>
  <c r="H12" i="91"/>
  <c r="H11" i="91"/>
  <c r="A11" i="91"/>
  <c r="A12" i="91" s="1"/>
  <c r="H10" i="91"/>
  <c r="H12" i="90"/>
  <c r="A12" i="90"/>
  <c r="H11" i="90"/>
  <c r="A11" i="90"/>
  <c r="H10" i="90"/>
  <c r="H11" i="89"/>
  <c r="A11" i="89"/>
  <c r="H10" i="89"/>
  <c r="H12" i="88"/>
  <c r="A12" i="88"/>
  <c r="H11" i="88"/>
  <c r="A11" i="88"/>
  <c r="H10" i="88"/>
  <c r="H11" i="87"/>
  <c r="A11" i="87"/>
  <c r="H10" i="87"/>
  <c r="H12" i="85"/>
  <c r="H11" i="85"/>
  <c r="A11" i="85"/>
  <c r="A12" i="85" s="1"/>
  <c r="H10" i="85"/>
  <c r="H13" i="84"/>
  <c r="H12" i="84"/>
  <c r="H11" i="84"/>
  <c r="A11" i="84"/>
  <c r="A12" i="84" s="1"/>
  <c r="H10" i="84"/>
  <c r="H12" i="83"/>
  <c r="H11" i="83"/>
  <c r="A11" i="83"/>
  <c r="A12" i="83" s="1"/>
  <c r="H10" i="83"/>
  <c r="H10" i="82"/>
  <c r="F7" i="82" s="1"/>
  <c r="H12" i="81"/>
  <c r="A12" i="81"/>
  <c r="H11" i="81"/>
  <c r="A11" i="81"/>
  <c r="H10" i="81"/>
  <c r="H12" i="80"/>
  <c r="H11" i="80"/>
  <c r="A11" i="80"/>
  <c r="A12" i="80" s="1"/>
  <c r="H10" i="80"/>
  <c r="H11" i="52"/>
  <c r="H12" i="52"/>
  <c r="H13" i="52"/>
  <c r="H14" i="52"/>
  <c r="H15" i="52"/>
  <c r="H10" i="52"/>
  <c r="H11" i="79"/>
  <c r="A11" i="79"/>
  <c r="H10" i="79"/>
  <c r="H10" i="78"/>
  <c r="F7" i="78" s="1"/>
  <c r="H11" i="77"/>
  <c r="A11" i="77"/>
  <c r="H10" i="77"/>
  <c r="H12" i="76"/>
  <c r="H11" i="76"/>
  <c r="A11" i="76"/>
  <c r="A12" i="76" s="1"/>
  <c r="H10" i="76"/>
  <c r="H12" i="75"/>
  <c r="H11" i="75"/>
  <c r="A11" i="75"/>
  <c r="A12" i="75" s="1"/>
  <c r="H10" i="75"/>
  <c r="H10" i="74"/>
  <c r="H11" i="73"/>
  <c r="A11" i="73"/>
  <c r="H10" i="73"/>
  <c r="F7" i="101" l="1"/>
  <c r="F7" i="114"/>
  <c r="F7" i="111"/>
  <c r="F7" i="110"/>
  <c r="F7" i="109"/>
  <c r="F7" i="107"/>
  <c r="F7" i="106"/>
  <c r="F7" i="104"/>
  <c r="F7" i="103"/>
  <c r="F7" i="102"/>
  <c r="F7" i="100"/>
  <c r="F7" i="99"/>
  <c r="F7" i="98"/>
  <c r="F7" i="97"/>
  <c r="F7" i="96"/>
  <c r="F7" i="95"/>
  <c r="F7" i="94"/>
  <c r="F7" i="92"/>
  <c r="F7" i="91"/>
  <c r="F7" i="90"/>
  <c r="F7" i="89"/>
  <c r="F7" i="88"/>
  <c r="F7" i="87"/>
  <c r="F7" i="85"/>
  <c r="F7" i="84"/>
  <c r="F7" i="83"/>
  <c r="F7" i="81"/>
  <c r="F7" i="80"/>
  <c r="F7" i="79"/>
  <c r="F7" i="77"/>
  <c r="F7" i="75"/>
  <c r="F7" i="74"/>
  <c r="F7" i="76"/>
  <c r="F7" i="73"/>
  <c r="H11" i="71"/>
  <c r="H12" i="71"/>
  <c r="H13" i="71"/>
  <c r="H14" i="71"/>
  <c r="H15" i="71"/>
  <c r="H16" i="71"/>
  <c r="H10" i="71"/>
  <c r="B1" i="52" l="1"/>
  <c r="A11" i="71" l="1"/>
  <c r="A12" i="71" s="1"/>
  <c r="A13" i="71" s="1"/>
  <c r="A14" i="71" s="1"/>
  <c r="A15" i="71" s="1"/>
  <c r="A16" i="71" s="1"/>
  <c r="A11" i="52"/>
  <c r="A12" i="52" s="1"/>
  <c r="F7" i="52" l="1"/>
  <c r="F7" i="71" l="1"/>
</calcChain>
</file>

<file path=xl/sharedStrings.xml><?xml version="1.0" encoding="utf-8"?>
<sst xmlns="http://schemas.openxmlformats.org/spreadsheetml/2006/main" count="981" uniqueCount="258">
  <si>
    <t>Cena brutto:</t>
  </si>
  <si>
    <t>Dane do umowy:</t>
  </si>
  <si>
    <t>Imię i nazwisko</t>
  </si>
  <si>
    <t>Stanowisko</t>
  </si>
  <si>
    <t xml:space="preserve">   </t>
  </si>
  <si>
    <t>Nr telefonu / e-mail</t>
  </si>
  <si>
    <t>Nazwa i adres banku</t>
  </si>
  <si>
    <t>Część nr:</t>
  </si>
  <si>
    <t>Wartość brutto pozycji</t>
  </si>
  <si>
    <t>ARKUSZ CENOWY</t>
  </si>
  <si>
    <t>Osoby które będą zawierały umowę ze strony Wykonawcy:</t>
  </si>
  <si>
    <t>Osoba(y)  odpowiedzialna za realizację umowy ze strony Wykonawcy</t>
  </si>
  <si>
    <t>Oświadczamy, że zapoznaliśmy się ze specyfikacją istotnych warunków zamówienia wraz z jej załącznikami i nie wnosimy do niej zastrzeżeń oraz, że zdobyliśmy konieczne informacje do przygotowania oferty.</t>
  </si>
  <si>
    <t>Nr konta bankowego do rozliczeń pomiędzy Zamawiającym a Wykonawcy</t>
  </si>
  <si>
    <t>Oświadczamy, że jesteśmy związani niniejszą ofertą przez okres podany w specyfikacji istotnych warunków zamówienia.</t>
  </si>
  <si>
    <t>Oświadczamy, ze zapoznaliśmy się z treścią załączonego do specyfikacji wzoru umowy i w przypadku wyboru naszej oferty zawrzemy z zamawiającym  umowę sporządzoną na podstawie tego wzoru.</t>
  </si>
  <si>
    <t>województwo:</t>
  </si>
  <si>
    <t>nazwa Wykonawcy:</t>
  </si>
  <si>
    <t>Poz.</t>
  </si>
  <si>
    <t>Oświadczamy, że termin płatności wynosi 60 dni.</t>
  </si>
  <si>
    <t>Nazwa zamówienia</t>
  </si>
  <si>
    <t>Numer sprawy</t>
  </si>
  <si>
    <t>adres (siedziba) Wykonawcy:</t>
  </si>
  <si>
    <t>Oferujemy wykonanie przedmiotu zamówienia za cenę:</t>
  </si>
  <si>
    <t>NIP</t>
  </si>
  <si>
    <t>REGON</t>
  </si>
  <si>
    <t>osoba do kontaktu</t>
  </si>
  <si>
    <t>telefon</t>
  </si>
  <si>
    <t>faks</t>
  </si>
  <si>
    <t>email</t>
  </si>
  <si>
    <t>FORMULARZ OFERTY</t>
  </si>
  <si>
    <t>Parametry wymagane</t>
  </si>
  <si>
    <t>Nazwa handlowa
Producent</t>
  </si>
  <si>
    <t>Numer katalogowy 
(jeżeli istnieje)</t>
  </si>
  <si>
    <t>Cena jednostkowa brutto</t>
  </si>
  <si>
    <t>Załącznik nr 1 do specyfikacji</t>
  </si>
  <si>
    <t>Załącznik nr …… do umowy</t>
  </si>
  <si>
    <t>Załącznik nr 1a do specyfikacji</t>
  </si>
  <si>
    <t>1.</t>
  </si>
  <si>
    <t>2.</t>
  </si>
  <si>
    <t xml:space="preserve">3. </t>
  </si>
  <si>
    <t xml:space="preserve">4. </t>
  </si>
  <si>
    <t xml:space="preserve">5. </t>
  </si>
  <si>
    <t>7.</t>
  </si>
  <si>
    <t>8.</t>
  </si>
  <si>
    <r>
      <t xml:space="preserve">Oświadczamy, że wybór niniejszej oferty będzie prowadził do powstania u Zamawiającego obowiązku podatkowego zgodnie z przepisami o podatku od towarów i usług w zakresie*: ………………….........................................................................................….
……………………………………………………………………………………..............................................…………………
</t>
    </r>
    <r>
      <rPr>
        <i/>
        <sz val="9"/>
        <rFont val="Garamond"/>
        <family val="1"/>
        <charset val="238"/>
      </rPr>
      <t>*Jeżeli wykonawca nie poda powyższej informacji to Zamawiający przyjmie, że wybór oferty nie będzie prowadził do powstania u Zamawiającego obowiązku podatkowego zgodnie z przepisami o podatku od towarów i usług.</t>
    </r>
  </si>
  <si>
    <r>
      <t xml:space="preserve">Oświadczamy, że zamierzamy powierzyć następujące części zamówienia podwykonawcom i jednocześnie podajemy nazwy (firmy) podwykonawców*:  
Część zamówienia: ..........................................................................................................................................................................................................
Nazwa (firma) podwykonawcy: ...............................................................................................................................................................................
</t>
    </r>
    <r>
      <rPr>
        <i/>
        <sz val="9"/>
        <rFont val="Garamond"/>
        <family val="1"/>
        <charset val="238"/>
      </rPr>
      <t>* Jeżeli wykonawca nie poda tych informacji to Zamawiający przyjmie, że wykonawca nie zamierza powierzać żadnej części zamówienia podwykonawcy</t>
    </r>
  </si>
  <si>
    <t xml:space="preserve">Oświadczamy, że oferowane przez nas materiały są dopuszczone do obrotu i używania na terenie Polski zgodnie i na zasadach określonych w ustawie o wyrobach medycznych z dnia 20.05.2010 r. Jednocześnie oświadczamy, że na każdorazowe wezwanie Zamawiającego przedstawimy dokumenty dopuszczające do obrotu i używania na terenie Polski.  </t>
  </si>
  <si>
    <t>Numer części:</t>
  </si>
  <si>
    <t>10.</t>
  </si>
  <si>
    <r>
      <t>Oświadczamy, że jesteśmy małym lub średnim przedsiębiorstwem: TAK/NIE</t>
    </r>
    <r>
      <rPr>
        <sz val="11"/>
        <color rgb="FFFF0000"/>
        <rFont val="Garamond"/>
        <family val="1"/>
        <charset val="238"/>
      </rPr>
      <t xml:space="preserve"> (niepotrzebne skreślić)</t>
    </r>
  </si>
  <si>
    <t>DFP.271.232.2018.KK</t>
  </si>
  <si>
    <t>Dostawa materiałów anestezjologicznych oraz dostawa, instalacja i uruchomienie urządzeń do wspomagania oddychania u pacjentów dorosłych z wykorzystaniem wysokich przepływów</t>
  </si>
  <si>
    <t>Część 1</t>
  </si>
  <si>
    <t>Część 2</t>
  </si>
  <si>
    <t>Część 3</t>
  </si>
  <si>
    <t>Część 4</t>
  </si>
  <si>
    <t>Część 5</t>
  </si>
  <si>
    <t>Część 6</t>
  </si>
  <si>
    <t>Część 7</t>
  </si>
  <si>
    <t>Część 8</t>
  </si>
  <si>
    <t>Część 9</t>
  </si>
  <si>
    <t>Część 10</t>
  </si>
  <si>
    <t>Część 11</t>
  </si>
  <si>
    <t>Część 12</t>
  </si>
  <si>
    <t>Część 13</t>
  </si>
  <si>
    <t>Część 14</t>
  </si>
  <si>
    <t>Część 15</t>
  </si>
  <si>
    <t>Część 16</t>
  </si>
  <si>
    <t>Część 17</t>
  </si>
  <si>
    <t>Część 18</t>
  </si>
  <si>
    <t>Część 19</t>
  </si>
  <si>
    <t>Część 20</t>
  </si>
  <si>
    <t>Część 21</t>
  </si>
  <si>
    <t>Część 22</t>
  </si>
  <si>
    <t>Część 23</t>
  </si>
  <si>
    <t>Część 24</t>
  </si>
  <si>
    <t>Część 25</t>
  </si>
  <si>
    <t>Część 26</t>
  </si>
  <si>
    <t>Część 27</t>
  </si>
  <si>
    <t>Część 28</t>
  </si>
  <si>
    <t>Część 29</t>
  </si>
  <si>
    <t>Część 30</t>
  </si>
  <si>
    <t>Część 31</t>
  </si>
  <si>
    <t>Część 32</t>
  </si>
  <si>
    <t>Część 33</t>
  </si>
  <si>
    <t>Część 34</t>
  </si>
  <si>
    <t>Część 35</t>
  </si>
  <si>
    <t>Część 36</t>
  </si>
  <si>
    <t>Część 37</t>
  </si>
  <si>
    <t>Część 38</t>
  </si>
  <si>
    <t>Część 39</t>
  </si>
  <si>
    <t>Część 40</t>
  </si>
  <si>
    <t>Część 41</t>
  </si>
  <si>
    <t>Część 42</t>
  </si>
  <si>
    <t>Część 43</t>
  </si>
  <si>
    <t>Oświadczamy, że zamówienie będziemy wykonywać do czasu wyczerpania kwoty wynagrodzenia umownego jednak nie dłużej niż przez 36 miesięcy od dnia zawarcia umowy.</t>
  </si>
  <si>
    <t>szt.</t>
  </si>
  <si>
    <t>Zestaw do kaniulacji dużych naczyń metodą Seldingera, dwuświatłowy, zestaw zawierający cewnik dł. 30cm, zmodyfikowaną igłę typu Seldingera ze zintegrowaną zastawką, odporną na zaginanie prowadnicą, średnica wewnętrzna świateł 14G, 18G.</t>
  </si>
  <si>
    <t xml:space="preserve">Zestaw do cewnikowania żył centralnych metodą Seldingera dwuświatłowy z powłoką bakteriobójczą składającą się z chlorheksydyny i sulfadiazyny srebra lub z inną powłoką bakteriobójczą, zestaw zawiera strzykawkę i igłę wprowadzającą typu V lub strzykawkę z otworem w tłoku, umożliwiajace wprowadzenie prowadnicy bez rozłączania systemu, prowadnicę odporną na zaginania, introduktor, sprzydełka mocujące, 16Ga, 16Ga/ 7Fr/20 cm 
</t>
  </si>
  <si>
    <t xml:space="preserve">Trzykomorowy  zestaw do drenażu klatki piersiowej, sterylny, posiadający wydzieloną komorę zastawki podwodnej z barwnikiem, komorę na wydzielinę o pojemności 2200 ml,  wydzieloną wodną komorę regulacji siły ssania z barwnikiem, samouszczelniającym portem igłowym, posiadający automatyczną zastawkę zabezpieczającą przed wysokim dodatnim ciśnieniem oraz mechaniczną zastawkę zabezpieczającą przed wysokim ciśnieniem ujemnym z filtrem. Zestaw z samouszczelniającym portem igłowym do pobierania próbek drenowanego płynu. Możliwość wyciszenia bez ingerencji w system centralnej próżni oraz autoregulacja intensywności „bąblowania”. Zestaw o budowie kompaktowej, o stabilnej podstawie i wysokości maksymalnej 25cm, z uchwytem umożliwiającym przenoszenie lub powieszenie. Dren łączący bezlateksowy zabezpieczony przed zagięciem metalową sprężyną. </t>
  </si>
  <si>
    <t xml:space="preserve">Zestaw przezskórny metodą dwustopniową zawierający dilatator, prowadnicę składający się z kateteru typu "PIGTAIL" widocznego w  RTG, igły dwuczęściowej, opaski zaciskowej, kołnierza, automatycznego drenu umożliwiającego perforację drenażową rany, służącego do odprowadzania płynu z opłucnej, otrzewnowej i torbieli. 6F i 9F dł. 26 cm </t>
  </si>
  <si>
    <t>Dren do drenażu pasywnego o dlugosci 40-50 cm, CH 30, silikonowy, na całej długości linia RTG, atraumatyczne zakończenie, 5-6 oczek naprzemianległych na dystalnym końcu drenu, jednorazowy, sterylny, pakowany podwójnie.</t>
  </si>
  <si>
    <t xml:space="preserve">Dren typu Kehr do drenażu dróg żółciowych, wykonany ze 100% silikonu, rozmiar CH 9- CH 18, długość 80x10x10 cm ( T), sterylny </t>
  </si>
  <si>
    <t xml:space="preserve">Przedłużacz czarny lub bursztynowy do pomp strzykawkowych, bez DEHP i lateksu, dł. 150 cm śred. 1,5 mm </t>
  </si>
  <si>
    <t xml:space="preserve">Łącznik do kontroli siły odsysania do połączenia drenów ssących typu Finger tip 12-18 Fr </t>
  </si>
  <si>
    <t xml:space="preserve">Przedłużacz do rurek intubacyjnych złącze obrotowe 90 stopni lub o kącie rozwartym, łącznik 15cm z portem do odsysania i bronchoskopu, z gumową/silikonową zatyczką uszczelniającą (dł. 15cm 15F/22M).
</t>
  </si>
  <si>
    <t xml:space="preserve">Pojemniki (butelki) do odsysania ran pooperacyjnych o pojemności 400 ml </t>
  </si>
  <si>
    <t xml:space="preserve">Pojemniki (butelki) do odsysania ran pooperacyjnych o pojemności 200-250 ml </t>
  </si>
  <si>
    <t>Zestawy do wysokopróżniowego drenażu ran. Skład zestawu: zbiornik o pojemności 150 - 200 ml z dokładną podziałką do 10ml,dren łączący (z zaciskiem, bez ryzyka rozłączenia podczas pociagania), długości 95 - 130 cm, łączniki do drenów o różnych średnicach. Sterylny, zestaw pakowany w jedno opakowanie.</t>
  </si>
  <si>
    <t>Jednorazowy adapter do układu oddechowego (do pomiaru EtCO2 w strumieniu głównym) dla dorosłych, do rurki intubacyjnej &gt;4mm; kolor: przezroczysty.</t>
  </si>
  <si>
    <t>Maski krtaniowe jednorazowego użytku z dodatkowym kanałem służącym do wprowadzenia drenu do żołądka (min.14Fr), luźnym niewbudowanym drenem do napełnienia balonu chroniącym przed możliwością przypadkowego przygryzienia, wyprofilowana w kształcie anatomicznym z wbudowanym bite-blokerem, maska krtaniowa z możliwością skutecznej wentylacji w czasie zabiegu wyższymi ciśnieniami dodatnimi w drogach oddechowych o wartości do 30cm H2O, z mankietem nadmuchiwanym.</t>
  </si>
  <si>
    <t>Korki luer-lock służące do zabezpieczenia wkłucia, z wystającym trzpieniem powyżej jego krawędzi nie wpływającym na jakość używanego sprzętu lub ze schowanym nie wystającym trzpieniem, poniżej bocznej granicy korka, sterylne, pakowane pojedyńczo, z datą ważności i numerem serii na każdym opakowaniu</t>
  </si>
  <si>
    <t xml:space="preserve">Przedłużacz przeźroczysty do pomp strzykawkowych, bez DEHP i lateksu, dł. 150-250 cm śred. 1,5 mm </t>
  </si>
  <si>
    <t xml:space="preserve">Zestaw do infuzji leków światłoczułych ochrona przed światłem, filtr 15 mikrometrów, bez PCV, DEHP i lateksu, do infuzji worków lub butelek z płynami za pomocą pomp infuzyjnych Volumat Agilia/Volumat MC Agilia, długości 285 cm. </t>
  </si>
  <si>
    <t>Zestaw do infuzji leków niekompatybilnych z PCV, filtr 15 mikrometra, 1 port bezigłowy, bez PCV, DEHP i lateksu, do infuzji worków lub butelek z płynami za pomocą pomp infuzyjnych Volumat Agilia/Volumat MC Agilia, długości 285 cm.</t>
  </si>
  <si>
    <t>Zestaw do żywienia pozajelitowego do posiadanej pompy objetościowej Fresenius Agilia dł.285 cm, wykonany z PCV oraz silikonu. Posiadający dwa filtry 15 µm i 1,2 µm oraz obrotowyb łącznik męski Luer Lock</t>
  </si>
  <si>
    <t>Zestaw do podawania płynów prostych do posiadanej pompy objetościowej Fresenius Agilia dł. 285 cm, wykonany z PCVoraz silikonu. Posiadający filtr 15 µm oraz obrotowy łącznik męski Luer Lock.</t>
  </si>
  <si>
    <t>Jednorazowe linie próbkujące do kapnometrii dla dorosłych, końcówka M/M, dł. minimum 2.5 m do pułapek wodnych z poz. 1</t>
  </si>
  <si>
    <t>Jednorazowe pułapki wodne dla dorosłych DRYLINE do posiadanego aparatu do znieczulenia Flow-i firmy Maquet</t>
  </si>
  <si>
    <t>Podkład chłonny:
- podkład ochronny 5-warstwowy jednorazowy, przeciwodleżynowy;
- warstwa zewnętrzna zintegrowana na całej powierzchni, pikowanie w części chłonnej, samo wygładzająca się, wykonana z włókniny polipropylenowej;
- superabsorpcyjna warstwa środkowa z wkładem żelowym, wysoko chłonna, zamknięta w powłoce celulozowej, chłonność min. 35 ml/100cm², potwierdzona przez producenta; 
- rozmiar min. 100 x 150 cm +/- 5cm, rdzeń chłonny nie większy niż 51 x 130 cm +/- 5 cm z marginesami uszczelniającymi z laminatu z każdej strony części chłonnej;
- warstwa spodnia pełnobarierowa, wykonana z 3-warstwowej foli polietylenowej.</t>
  </si>
  <si>
    <t>Podkład chłonny:
- podkład ochronny 5-warstwowy jednorazowy na stół operacyjny, przeciwodleżynowy;
- warstwa zewnętrzna zintegrowana na całej powierzchni, pikowanie w części chłonnej, samo wygładzająca się, wykonana z włókniny polipropylenowej;
- superabsorpcyjna warstwa środkowa z wkładem żelowym, wysoko chłonna, zamknięta w powłoce celulozowej, chłonność min. 35 ml/100cm², potwierdzona przez producenta; 
- rozmiar min. 100 x 229 cm +/- 5cm, rdzeń chłonny nie większy niż 51 x 206 cm +/- 5 cm z marginesami uszczelniającymi z laminatu z każdej strony części chłonnej;
- warstwa spodnia pełnobarierowa, wykonana z 3-warstwowej foli polietylenowej.</t>
  </si>
  <si>
    <t xml:space="preserve">Dren balonikowy uniwersalny do końcówek do odsysania pola operacyjnego z balonem co 1m,  śred. 5/7,5mm, dł. 50mb, Tolerancja: rozmiary +/- 10% </t>
  </si>
  <si>
    <t>Dren balonikowy uniwersalny do końcówek do odsysania pola operacyjnego z balonem co 1m, śred. 7/10mm, dł. 30mb, Tolerancja: rozmiary +/- 10%</t>
  </si>
  <si>
    <t>Zestaw do masywnego odsysania pola operacyjnego z drenem o długości 300 cm, oraz zagietą końcówką typu Yankauer z możliwością jej zmiany w trakcie odsysania CH 30, długość części roboczej minimum 180 mm. Dren zakończony uniwersalnym łącznikiem do ssaków, pakowany podwójnie, CH 30. Tolerancja: rozmiary +/- 10%</t>
  </si>
  <si>
    <t>Zestaw do odsysania pola operacyjnego, z drenem, z możliwością wymiany końcówki typu Yankauer w trakcie ssania. Dren zakończony uniwersalnym docinanym łącznikiem do ssaków, pakowany podwójnie. CH 22-24, dł. min. 200 cm, Tolerancja: rozmiary +/- 10%</t>
  </si>
  <si>
    <t>Końcówka odsysająca z pola operacyjnego do odsysania dużych objętości typu Yankauer, o gładkiej powierzchni zapobiegającej przylepianiu skrzepów i zapewniającej maksymalny przepływ; przeźroczysta, zagięta. Końcówka kompatybilna z drenam z poz. 1 i 2, CH30, Tolerancja: rozmiary +/- 10%</t>
  </si>
  <si>
    <t>Końcówka odsysająca z pola operacyjnego typu "YANKAUER" z rączką i otworami odbarczającymi, do odsysania średnich i dużych objętości o gładkiej powierzchni zapobiegającej przylepianiu się skrzepów i zapewniającej maksymalny przepływ; przeźroczysta, CH 20-22, dł. min. 22 cm. Tolerancja: rozmiary +/- 10%.</t>
  </si>
  <si>
    <t xml:space="preserve">Końcówka odsysająca z pola operacyjnego do odsysania bardzo małych objętości typu Pinpoint, o gładkiej powierzchni zapobiegającej przylepianiu skrzepów i  zapewniającej maksymalny przepływ; przeźroczysta, zagięta. Końcówka kompatybilna z drenam z poz. 1 i 2, CH 12 mały przepływ, z rączką, dł. 15-16 cm, Tolerancja: rozmiary +/- 10% </t>
  </si>
  <si>
    <t>Dren łączący z końcówkami "lejek-prosta", wzdłużnie prążkowany przeciw zagięciom - pakowane podwójnie (folią i papierem) CH30,  dł. 300 cm, Tolerancja: rozmiary +/- 10%</t>
  </si>
  <si>
    <t>Dren łączący z końcówkami "lejek-lejek", wzdłużnie prążkowany przeciw zagięciom - pakowane podwójnie (folią i papierem) CH24, dł. 250-300 cm, Tolerancja: rozmiary +/- 10%</t>
  </si>
  <si>
    <t>Dren łączący z końcówkami "lejek-lejek", wzdłużnie prążkowany przeciw zagięciom, uniwersalna docinana końcówka od strony ssaka - pakowane podwójnie (folią i papierem) CH24, dł. 180-220 cm, Tolerancja: rozmiary +/- 10%</t>
  </si>
  <si>
    <t>Sonda typu Rylea przeciwodleżynowa wykonana z mieszaniny silikonu i PCW, zakończona gładką oliwką, z zatopionym ciężarkiem w postaci 4 stalowych kuleczek, z czterema dużymi, bocznymi otworami na końcu, z niebieską linią widoczna w Rtg, ze znacznikami głębokości na długości 38cm, 51cm i 64cm, z zatyczką, jednorazowa, sterylna, podwójnie opakowana, o długości 105cm
Rozmiary: 8F-22F co 2F</t>
  </si>
  <si>
    <t>Zestawy do szybkiej, bezpiecznej KONIKOTOMII - PCK z igłą Veresa, z rurką 6,0 mm z mankietem. W zestawie dodatkowo sklapel, strzykawka 10 ml, miękka opaska, wymiennik wilgoci i ciepła typu thermovent T, szew chirurgiczny z igłą.</t>
  </si>
  <si>
    <t>Zestaw do przezskórnej tracheotomii metodą Seldingera z jednostopniowym rozszerzadłem o kształcie "rogu nosorożca" z warstwą poślizgową o miękkim końcu i ergonomicznym uchwycie, zwierający skalpel, strzykawkę 10ml, igłe 14Ga z kaniulą, prowadnicę Seldingera i prowadnik, krótkie rozszerzadło 14F, cewnik wprowadzający, jednostopniowe rozszerzadło, rurkę tracheostomijną z mankietem niskociśnieniowym w wersji z przewodem do odsysania lub bez (w zależności od potrzeb zamawiającego), posiadająca samoblokujący się mandryn z otworem na prowadnicę Seldingera, stożkowy prowadnik rurki z uchwytem, 2 kaniule wewnętrzne do rurki, gaziki, opaska do rurki, szczoteczka, jałowy żel poślizgowy 5g, całość sterylna, pakowana na podwójnej tacy z serwetą, 7-9mm, możliwe także połówki</t>
  </si>
  <si>
    <t>Zestaw do przezskórnej biopsji wątroby. Strzykawka aspiracyjna 10ml, samoczynna blokada tłoka po uzyskaniu próbki, podwójne uszczelnienie tłoka, końcówka lock; igła do iniekcji 0,9x40, igła biopsyjna cienkościenna atraumatyczna, wyjątkowo ostra, końcówka lock dł. 88 mm, skalpel, pełny zakres rozmiarowy.</t>
  </si>
  <si>
    <t>Zestaw do kaniulacji dużych naczyń metodą Seldingera, trójświatłowy, zestaw zawierający cewnik dł. 15 lub 20cm, zmodyfikowaną igłę typu Seldingera ze zintegrowaną zastawką, odporną na zaginanie prowadnicę wykonaną z rdzenia niklowo tytanowego, możliwość monitorowania położenia cewnika w trakcie zakładania pod kontrolą EKG, 3-kanały a) 7F/15 G16/18/18; b) 7F/20 G16/18/18.</t>
  </si>
  <si>
    <t>Zestaw do kaniulacji dużych naczyń metodą Seldingera, dwuświatłowy, zestaw zawierający cewnik dł. 20cm, zmodyfikowaną igłę typu Seldingera ze zintegrowaną zastawką, odporną na zaginanie prowadnicę wykonaną z rdzenia niklowo tytanowego, możliwość monitorowania położenia cewnika w trakcie zakładania pod kontrolą EKG. a) 2-kanały 7F/20 i kanały G 16/16; b) 2-kanały 7F/20 i kanały G 14/18.</t>
  </si>
  <si>
    <t xml:space="preserve">Rurka tracheostomijna z odsysaniem znad mankietu, z ruchomym szyldem, pakowana pojedynczo, sterylna, rozm. 6,0- 9,0 </t>
  </si>
  <si>
    <t>Rurka tracheostomijna fenestracyjna bez mankietu z kompletem  wewnętrznych kaniul z otworem fenestracyjnym oraz bez otworu z zastawką umożliwiającą fonację. Pakowana pojedynczo, sterylna, rozm. 6,0-10,0 (w tym połówki)</t>
  </si>
  <si>
    <t>Rurka tracheostomijna fenestracyjna z mankietem niskociśnieniowym z kompletem wewnętrznych kaniul z otworem fenestracyjnym oraz bez otworu, z zastawką umożliwiającą fonację, pakowana pojedynczo, sterylna, rozm. 6,0-10,0.</t>
  </si>
  <si>
    <t>Rurka tracheostomijna zbrojona z ruchomym szyldem i mechanizmem blokującym. o płynnej regulacji położenia. Z termowrażliwego PCV, z cienkościennym niskociśnieniowym mankietem uszczelniającym, sterylna, rozm. 6,0-11,0 (w tym połówki)</t>
  </si>
  <si>
    <t>Rurka tracheostomijna z mankietem oraz stałym szyldem z możliwością odsysania znad mankietu, pakowana pojedynczo, sterylna, rozm. 6,0-11,0.</t>
  </si>
  <si>
    <t>Rurka tracheostomijna fenestracyjna bez mankietu z kompletem wewnętrznych kaniul z otworem fenestracyjnym oraz bez otworu z zastawką umożliwiającą fonację, pakowana pojedynczo, sterylna, rozm. 6,0-10,0.</t>
  </si>
  <si>
    <t>Czepek jednorazowy do mycia głowy z szamponem i odżywką do bezwodnego mycia głowy - nie wymaga zwilżania i spłukiwania, posiadający dwuwarstwową strukturę. Możliwość podgrzania w kuchence mikrofalowej.</t>
  </si>
  <si>
    <t>op</t>
  </si>
  <si>
    <t>Nawilżone ściereczki ochronne przeznaczone do pielęgnacji okolic intymnych pacjenta przy nietrzymaniu moczu /stolca, pakowane po 3 szt., nasączone środkiem chroniącym skórę przy nietrzymaniu moczu / stolca z  3% dimetikonem i aloesem, usuwające nieprzyjemny zapach.</t>
  </si>
  <si>
    <t>Myjki do toalety pacjenta, hipoalergiczne, wstępnie nawilżone o wymiarach 20 x 20 cm, w składzie: nie wymagający spłukiwania roztwór oczyszczający i nawilżający z zawartością aloesu oraz simetikonu, bez lateksu. Pakowane po 8 sztuk.</t>
  </si>
  <si>
    <t>Zestaw do toalety jamy ustnej zawierający w jednym opakowaniu: 1 szczoteczkę do zębów z odsysaniem z 3 otworami ssącymi oraz z gąbką na górnej powierzchni, płyn do płukania jamy ustnej z roztworem chlorku cetylpirydyny w saszetce, 1 gąbka-aplikator, 1 saszetkę preparatu nawilżającego do ust na bazie wodnej z cetylpirydyną i witaminą E. Każde pojedyncze opakowanie zestawu pełniące funkcję pojemnika na płyn i pozwalające na przygotowanie roztworu roboczego przed otwarciem opakowania. Zarejestrowany jako wyrób medyczny klasy IIa.</t>
  </si>
  <si>
    <t>Zestaw do toalety jamy ustnej zawierający w jednym opakowaniu: 2 gąbki z odsysaniem pokryte dwuwęglanem sodu, z zastawką do regulacji siły odsysania, płyn do płukania jamy ustnej z roztworem nadtlenku wodoru w saszetce, 1 saszetkę preparatu nawilżającego do ust na bazie wodnej z cetylpirydyną i witaminą E. Każde pojedyncze opakowanie pełniące funkcję pojemnika na płyn i pozwalające na przygotowanie roztworu roboczego przed otwarciem opakowania. Zarejestrowany jako wyrób medyczny klasy IIa.</t>
  </si>
  <si>
    <t>Zestaw z inhalatorkiem lekowym, o poj. 10 ml skalowany co 2 ml, skuteczność pracy nebulizatora - 77% objętości aerozolu w postaci cząsteczek o średnicy MMD 2,7 mikrona, maską bez PCV anatomicznie wyprofilowaną i drenem 2,1 m.</t>
  </si>
  <si>
    <t>Resuscytator dla dorosłych kompletny z maskami w trzech rozmiarach (mała, średnia, duża), z rezerwuarem tlenu. Jednorazowego użytku.</t>
  </si>
  <si>
    <t>Sterylny, jednopacjentowy, jednorazowy wkład do ogrzewacza enFlow, pakowany pojedynczo w opakowania folia-papier. Możliwość połączenia do dowolnego zestawu infuzyjnego ze standardowym łącznikiem luer.</t>
  </si>
  <si>
    <t>Sterylny żel, obojętny, na bazie wody, bezbarwny, bezwonny, odtłuszczony, przeznaczony do intubacji, wymiany i zakładania sond, drenów, endoskopii. Wielkość opakowania 5g.</t>
  </si>
  <si>
    <t>Jednorazowa, sterylna, zbrojona rurka intubacyjna, z elastyczną końcówką rurki, do intubacji przez w/w maskę krtaniową, wyprofilowaną anatomicznie pod kątem 90 stopni, rozmiar 7,0-9,0.</t>
  </si>
  <si>
    <t>Maska krtaniowa jednokrotnego użytku do wentylacji pacjenta z możliwością dokonania intubacji dotchawiczej, wyprofilowana anatomicznie pod kątem około 90 stopni, posiadająca uchwyt dla ułatwienia założenia maski, z zabezpieczeniem chroniącym przed możliwością wklinowania nagłośni i jednocześnie umożliwiającym dokonanie intubacji.</t>
  </si>
  <si>
    <t>Maski krtaniowe jednorazowego użytku z mankietem uszczelniającym, pełna rozmiarówka od 5kg do 100kg pacjenta</t>
  </si>
  <si>
    <t>Maska do podawania wysokich stężeń tlenu dla dorosłych z wentylem bezpieczeństwa, workiem,ze skrzydełkami lub innym mankietem uszczelniającym, z drenem dł. 210 cm, do komory hiperbarycznej, bez elementów metalowych, jednorazowego użytku.</t>
  </si>
  <si>
    <t>Maski twarzowe jednorazowego użytku do anestezji, przezroczyste, z jednoznacznym kodem kolorystycznym na mankiecie, anatomicznie wyprofilowane, bez ftalanów i PCV, pełen zakres rozmiarowy /0-6/</t>
  </si>
  <si>
    <t xml:space="preserve">Maski twarzowe do tlenoterapii biernej z drenem dł. 2,1 m, z możliwością zastosowania w środowisku MRI, bez PCV, z miękkim mankietem uszczelniającym.  </t>
  </si>
  <si>
    <t xml:space="preserve">Maska tlenowa dla dorosłych z płynną regulacją stężenia tlenu z drenem dł.1,8 m, jednorazowego użytku, anatomicznie wyprofilowana.  </t>
  </si>
  <si>
    <t>Maska do tlenoterapii biernej z drenem dł. 2,1 m i workiem zwiększającym koncentrację tlenu powyzej 80 %, przy przepływie 10-15 l/min, jednorazowego użytku, ze skrzydełkami lub innym mankietem uszczelniającym.</t>
  </si>
  <si>
    <t xml:space="preserve">Hełm do terapii CPAP i / lub nieinwazyjnej wentylacji zasilany przez respirator z możliwością szybkiego dostępu do głowy pacjenta w postaci otwieranego portu dostępu lub zamka błyskawicznego.   </t>
  </si>
  <si>
    <t>Maska do prowadzenia wentylacji nieinwazyjnej z użyciem respiratora. Część maski przylegająca do twarzy wykonana z jednego kawałka silikonu. Maska od dołu specjalnie wyprofilowana zapobiegająca otwieraniu ust od zewnątrz umocowane wzmocnienia do mocowania uprzęży. Maska wraz z uprzężą. Kolanko wykonane z twardego plastiku,pełne bez dodatkowych otworów, wyposażone w końcówkę umożliwiającą podłączenie np.tlenu, typu żeńskiego o średnicy wew. 22mm, możliwość obracania części do podłączenia układu pacjenta, gdy jest umocowane w silikonowej części maski. Dopuszcza się zaoferowanie masek do wentylacji nieinwazyjnej, z przeźroczystą pokrywą, przeznaczoną do użytku dla jednego pacjenta, w zakresie rozmiarowym: S, M, L, obejmującym standardowy, pełny zakres rozmiaru pacjenta &gt; 30 kg,  zaopatrzona w obrotowe, kątowe złącze, w mankiet wypełniony powietrzem z zaworem umożliwiającym modyfikowanie jego objętości, co pozwala na precyzyjne dopasowanie maski do kształtu twarzy. Utrzymanie maski ułatwiają 4 punkty podporowe (tzw. „trójkąt” maski i podparcie czołowe, w postaci miękkiej powietrznej poduszki) oraz dopinana uprząż na głowę. Ramię łączące maskę z podporą czołową posiada możliwość regulacji. Do każdej maski dołączony jest kolorystyczny szablon umożliwiający precyzyjny wybór rozmiaru maski. 
1. Maski przeznaczone do pracy z aparatami z wbudowaną opcją NIV. 
2. Maska przeznaczona do pracy z aparatami bez wbudowanej opcji NIV. Dodatkowo zaopatrzona w  zawór anty-asfiksja,  port wydechowy, z możliwością podłączenia linii pomiarowej ciśnienia lub O2, odpowiednia do pracy w trybie z ciągłym dodatnim ciśnieniem.</t>
  </si>
  <si>
    <t>Dodatkowa rura do układu oddechowego do aparatu do znieczulenia, długość po rozciagnięciu min.2m, końcówki 22F z łącznikiem. Podatność rury 4,4ml/kPa na metr, opór przeplywu przy rozciagnietej rurze 60l/min 1,0 cm H2O.</t>
  </si>
  <si>
    <t>zestawów</t>
  </si>
  <si>
    <t>Pojemnik  próbek śluzu 70 ml typ Lukensa dla dorosłych z zamknięciem opatrzonym skalą z odstępami min. co 1 ml wyposażony w dren do ssaka.</t>
  </si>
  <si>
    <t>Cewniki (trokary) do drenażu klatki piersiowej i jamy brzusznej. Cewnik z nasadką lejkowatą do bezpośredniego połączenia z zamkniętym systemem dreażu. Linia z oczkiem Sentinel w rtg służąca do dokładnej lokalizacji cewnika. Cewnik znakowany wgłębnie w odstępach co 5 cm. CH 8, CH 10, CH 12, CH 16, CH 20, CH 24, CH 28, CH 32</t>
  </si>
  <si>
    <t>Worek do zestawu z poz. 7</t>
  </si>
  <si>
    <t xml:space="preserve">Zestawy do drenażu niskociśnieniowego ran. Skład zestawu: zbiornik o pojemności 250-300 ml, wytwarzający podciśnienie z workiem o pojemności 500-600 ml z podziałką i filtrem hydrofobowym, dren o długości 1050 mm z uniwersalnym łącznikiem do drenów o rozmiarach od 10 do 18 CH, z trzema zastawkami w linii spływu wydzieliny: dwie w komorze przy wejściu i wyjściu komory i jedna zastawka w worku.
</t>
  </si>
  <si>
    <t>Zgłębnik jejunostomijny do żywienia pacjentów bezpośrednio do jelita czczego lub dwunastnicy poprzez wytworzoną wcześniej gastrostomię (w połączeniu ze zgłębnikiem z poz. 1). Rozmiar zgłębnika Ch 9/105 cm. Wykonany z poliuretanu, kontrastujący w promieniach RTG, z centymetrową podziałką na całej długości, z metalową prowadnicą pokrytą silikonem. Zgłębnik bez DEHP, bez lateksu, pakowany pojedynczo.</t>
  </si>
  <si>
    <t>Zgłębnik nosowo-jelitowy przeznaczony do żywienia dojelitowego bezpośrednio do jelita lub dwunastnicy. Rozmiar zgłębnika Ch 10 dł. 145 cm. Bliższy koniec zgłębnika zakończony złączem ENFit. Zgłębnik wykonany z poliuretanu, kontrastujący w promieniach RTG, z centymetrową podziałką na całej długości, z metalową prowadnicą pokrytą silikonem. Zgłębnik bez DEHP, bez lateksu, pakowany pojedynczo.</t>
  </si>
  <si>
    <t>Zgłębnik gastrostomijny  z wewnętrznym balonem mocującym. Bliższy koniec zgłębnika zakończony złączem ENFit.  Zgłębnik w części wewnętrznej (balonowej) widoczny w promieniach RTG. W części zewnętrznej z podziałką co 0,5 cm, z zaciskiem do regulacji przepływu, z zewnętrzną płytkę mocującą wykonaną z silikonu. Rozmiar CH 18, 20. Zgłębnik bez DEHP, bez lateksu, bez pirogenów, pakowany pojedynczo.</t>
  </si>
  <si>
    <t>Zgłębnik gastrostomijny zakładany pod kontrolą endoskopii. Wykonany z miękkiego, przezroczystego poliuretanu, widoczny w promieniach RTG, dł. 40 cm, rozmiar CH 18, z podziałką  znakowaną co 1 cm. Zestaw zawiera: wewnętrzny dysk mocujący wykonany z silikonu, zewnętrzną płytkę mocującą wykonaną z silikonu, zacisk do regulacji przepływu, jednorazowy skalpel, igłę punkcyjną z trokarem i łącznikiem ułatwiającym wprowadzenie nici oraz nić trakcyjną do przeciągania zgłębnika. Bliższy koniec zgłębnika zakończony złączem ENFit. Zgłębnik bez DEHP, bez lateksu, bez pirogenów, pakowany pojedynczo.</t>
  </si>
  <si>
    <t xml:space="preserve">Przyrząd do przetoczeń czarny / bursztynowy wyposażony w kolec wprowadzający do komory kroplowej, odpowietrznik  zaopatrzony w filtr bakteryjny, czytelna komora kroplowa, kroplomierz 20 kropli=1ml~0,1ml, filtr zabezpieczający 15um, zacisk rolkowy na kolec. długość drenu 180cm; komora wolna od PCV, pozbawiony DEHP.
</t>
  </si>
  <si>
    <t xml:space="preserve">Pokrętło do precyzyjnej regulacji przepływu, dł 150-210 cm </t>
  </si>
  <si>
    <t>Łącznik tracheostomijny do urządzenia z poz. 1</t>
  </si>
  <si>
    <t>Kaniula donosowa do urządzenia z poz. 1 w rozmiarach S, M, L</t>
  </si>
  <si>
    <t>Zestaw dla dorosłych do urządzenia z poz. 1 (rura do oddychania ogrzewanym powietrzem, samonapełniająca się komora, adapter.</t>
  </si>
  <si>
    <t>Komora wymienna do zestawu z poz. 2</t>
  </si>
  <si>
    <t xml:space="preserve">Zestaw do drenażu klatki piersiowej z wymienną komorą (trójkomorowy). Zestaw zawiera: komorę o poj. 2,5l, automatyczną zastawkę nadciśnieniową, zastawkę antyrefluksową w komorze zastawki podwodnej, mechanizm antybulgocący zapewniający cichą pracę, wymienną komorę o poj. 2,5l wyposażoną w korek </t>
  </si>
  <si>
    <t>Zestaw elektrod do monitorowania indeksu bispektralnego do posiadanych monitorów Mindray. Opakowanie = 25 sztuk</t>
  </si>
  <si>
    <t>Rurka tracheostomijna do przedłużonej wentylacji z mankietem z poliuretanu oraz stałym szyldem z możliwością odsysania znad mankietu. Pakowana pojedynczo, sterylna, rozmiary dla dorosłych, rozm. 6,0-10,0</t>
  </si>
  <si>
    <t>Rurka intubacyjna do przedłużonej intubacji z mankietem poliuretanowym z możliwością odsysania znad mankietu, sterylna, rozmiary dla dorosłych, rozm. 6,0-9,0</t>
  </si>
  <si>
    <t>Dren do posiadanego ssaka Thopaz z podwójną końcówką do pacjenta, dwukanałowy (jeden kanał odprowadzający powietrze i wydzielinę, drugi kanał pomiarowy), sterylny, jednorazowy, o długości 150 cm, z klipsem zamykającym; do systemu Thopaz, pakowany po 10 szt.</t>
  </si>
  <si>
    <t>Dren do posiadanego ssaka Thopaz z pojedynczą końcówką do pacjenta - Dwukanałowy (jeden kanał odprowadzający powietrze i wydzielinę, drugi kanał pomiarowy), sterylny, jednorazowy, o długości 150 cm, z klipsem zamykającym; do systemu Thopaz, pakowany po 10 szt.</t>
  </si>
  <si>
    <t>Zbiornik sterylny do posiadanego ssaka Thopaz 0,8 litra z filtrem antybakteryjnym i hydrofobowym (zapobiegającym zalaniu urządzenia, zamykającym się w kontakcie z wydzieliną); z podziałką; kompatybilny z urządzeniem Thopaz, pakowany po 6 szt.</t>
  </si>
  <si>
    <t xml:space="preserve">Pasta mocno przewodząca przeznaczona do stosowania do badań EEG, ENG, wywołanych potencjałów, brainmappingu i procedur MSLT, biała, nieprzezroczysta, rozpuszczalna w wodzie,nie wysycha, łatwo zmywalna, bez grudek, nie ma potrzeby powtórnego nakładania, 1 szt./228g  </t>
  </si>
  <si>
    <t>Żel (pasta) ze środkiem ściernym do przygotowania skóry do badań EEG, potencjałów wywołanych, EKG, 1 szt./114g</t>
  </si>
  <si>
    <t xml:space="preserve">Ostrza do strzygarki z poz. 1 jednorazowe, neurochirurgiczne, ostrza pakowane pojedynczo, czyste biologicznie, umożliwiajace usuwanie bardzo gęstego owłosienia, wysokość strzyżenia nie większa niż 0,5 mm, szerokość strzyżenia co najmniej 32 mm, nieuszkadzające skóry. </t>
  </si>
  <si>
    <t xml:space="preserve">Ostrza do strzygarki z poz. 1 uniwersalne, ostrza pakowane pojedynczo, czyste biologicznie, umożliwiajace usuwanie wszystkiego rodzaju owłosienia - sztywnego, mokrego, delikatnego z każdej okolicy ciała ( głowy, nóg, brzucha, okolic łonowych itp) nieuszkadzające skóry. </t>
  </si>
  <si>
    <t>Elektroda 1 x użytku, pediatryczna, na bazie głąbki PE, sensor Ag/AgCl, o średnicy 30-32 mm</t>
  </si>
  <si>
    <t xml:space="preserve">Elektrody 1 x użytku żelowane niewidoczne pod kontrolą rtg, długotrwałe powyżej 24 godzin, o średnicy 34-55 mm, sensor Ag/AgCl, dobrze przylegające, łatwość mocowania przewodów
</t>
  </si>
  <si>
    <t>Elektrody 1 x użytku żelowane do długotrwałego monitorowania (72 godziny próby wysiłkowe lub do Holtera) dla dorosłych, o średnicy 34-56 mm, sensor Ag/AgCl, dobrze przylegające, łatwość mocowania przewodów</t>
  </si>
  <si>
    <t>Elektrody 1 x użytku żelowane do EKG dla dorosłych, do krótkotrwałego monitorowania do 24 godzin, o średnicy 30-55 mm, sensor Ag/AgCl, łatwość mocowania przewodów, dobrze przylegające</t>
  </si>
  <si>
    <t>szt</t>
  </si>
  <si>
    <t>Cewniki do podawania tlenu 16/6 mb</t>
  </si>
  <si>
    <t xml:space="preserve">Cewniki do tlenoterapii biernej przez nos z drenem (wąsy) długość co najmniej 300cm  </t>
  </si>
  <si>
    <t>mb</t>
  </si>
  <si>
    <t>Dren silikonowy śred.10/7mm
Zamawiający dopuszcza zaoferowanie drenu silikonowego o średnicy 9,5/7mm występujący w zwoju a’30mb z przeliczeniem oraz wyceną za 2 zwoje zaokrąglając w górę.</t>
  </si>
  <si>
    <t xml:space="preserve">Dren typu Redon do drenażu ran pooperacyjnych CH 08 do 32 dł.min.700mm </t>
  </si>
  <si>
    <t xml:space="preserve">szt. </t>
  </si>
  <si>
    <t>Zbiornik na skropliny do filtra wydechowego do posiadanego respiratora Bennett 840</t>
  </si>
  <si>
    <t>Filtr wydechowy do posiadanego respiratora Bennett 840</t>
  </si>
  <si>
    <t>Filtr wdechowy  wielorazowy do posiadanego respiratora Bennett 840</t>
  </si>
  <si>
    <t>Worki  wymienne kompatybilne z zestawem  do kontrolowanej zbiórki stolca pojemności 1000 ml, skalowane co 25 ml w tym numerycznie co 100 ml, nieprzezroczyste, z możliwością podglądu zawartości, z zastawką zabezpieczającą przed wylaniem zawartości, z filtrem węglowym pochłaniającym nieprzyjemne zapachy, biologicznie czyste.</t>
  </si>
  <si>
    <t>Jednorazowy system do kontrolowanej zbiórki luźnego stolca wyposażony w: silikonowy rękaw o długości co najmniej 160 cm, niskociśnieniowy balonik retencyjny z  kieszonką dla umieszczenia palca wiodącego; port do napełniania balonika retencyjnego z sygnalizatorem optymalnego wypełnienie balonika, port do irygacji z możliwością podawania leków z klamrą zamykającą światło drenu przy podaniu leku, port do pobierania próbek stolca, mocowanie umożliwiające podwieszenia na ramie łóżka szpitalnego. Czas utrzymania systemu co najmniej cztery tygodnie, biologicznie czysty. W zestawie 3 worki do zbiórki stolca z filtrem węglowym, o pojemności 1000 ml, z zastawką zabezpieczającą przed wylaniem zawartości, skalowane co 25 ml, w tym numerycznie co 100 ml.</t>
  </si>
  <si>
    <t>Uniwersalny zestaw do podaży leków i płynów pasujący do posiadanych pomp firmy Medima. Komora kroplowa 20 kropel/ml, filtr 15µm, długość 270cm, dodatkowy zawór rolkowy, zawór blokujący przepływ po wyjęciu zestawu z pompy, bezlateksowy, DEHP free, jednokrotnego użytku, sterylny.</t>
  </si>
  <si>
    <t xml:space="preserve">Cewnik do wkłuć centralnych trójświatłowy (średnica wewnętrzna świateł 17G, 18G, 19G) o rozmiarze 9F i długości użytkowej 30 cm, pokryty substancją hydrofilną, zakończony zamontowanym na stałe koszykiem wykonanym z nitinolu służącym do zapobiegania zatorowości płucnej, dwa markery RTG. Na wyposażeniu zestaw wprowadzający.   </t>
  </si>
  <si>
    <t>kpl a 4</t>
  </si>
  <si>
    <t xml:space="preserve">Zestaw elektrod do posiadanego aparatu Niccomo, do badania rzutu serca ICG Ag/AgCl, w komplecie 4 szt, z czego każda para umieszczona na wspólnej piance, jednorazowego użycia. </t>
  </si>
  <si>
    <t>Układ oddechowy pacjenta do posiadanego respiratora Ivent 201. Typ Y, jednorazowy, średnica 22mm. W opakowaniu nie więcej niż 20 sztuk.</t>
  </si>
  <si>
    <t xml:space="preserve">Jednorazowe przetworniki do pomiaru ciśnienia metodą krwawą, sterylne, z tworzywa nietoksycznego, pakowane pojedynczo. 
- Konfiguracja zestawu: 1x przetwornik ciśnienia, 2x kranik trójdrożny, 1x drenik ciśnieniowy 30 cm, 1x linia płucząca
- Częstotliwość własna przetwornika &gt;=200Hz
- Wodoszczelne i bezpinowe połączenie kabla sygnałowego przewodu elektrycznego przetwornika
- Prostoliniowy przepływ płynu płuczącego przez przetwornik zapobiegający powstawaniu zakłóceń pomiarowych
- Wygodny i bezpieczny sposób wypełniania i płukania linii przez lekkie pociągnięcie wypustki w dowolnym kierunku
- Konstrukcja przetwornika zawierająca osobny port do testowania poprawności działania systemu: linia z przetwornikiem / kabel sygnałowy / monitor
- Linia płucząca z biuretą wyposażoną w szpikulec z min. trzema otworami, zabezpieczający przed zapowietrzeniem.
Komplet mocowania przetwornika do szyny lub statywu. Dostawca przetworników zobowiązuje się do dostosowania kabli przyłączeniowych monitorów w poszczególnych jednostkach Zamawiającego do przetworników.
</t>
  </si>
  <si>
    <t>Filtr bakteryjny do żywienia pozajelitowego dla dorosłych sterylny, z membraną 1,2 µm, zatrzymujący cząstki, pęcherzyki powietrza, grzyby i drożdże, przepuszczający lipidy, z samoodpowietrzaczem, o małej objętości wypełnienia do 2,4ml, o przepływie min. 100ml/min, z liniami zakończonymi łącznikami Luer-Lock o dł. 6-7cm lub 4-5 cm pozwalającymi na wpięcie w tor infuzyjny</t>
  </si>
  <si>
    <t xml:space="preserve">Zestaw do drenażu worka osierdziowego. Skład zestawu: prosta igła, prowadnik, kateter i strzykawka, kateter 7F-10F dł.70cm </t>
  </si>
  <si>
    <t xml:space="preserve">Zestawy do drenażu przezskórnego jednostopniowy Zestaw przezskórny metodą jednostopniową składający się z kateteru typu "PIGTAIL" widocznego w  RTG, igły dwuczęściowej, opaski zaciskowej, kołnierza, automatycznego drenu umożliwiającego perforację drenażową rany, służącego do odprowadzania płynu z opłucnej, otrzewnowej i torbieli.6F i 9F dł 26 cm </t>
  </si>
  <si>
    <t>Worki stomijne kolorowe, odpuszczane do przycinania, z filtrem do odprowadzania gazów śred. 90 mm</t>
  </si>
  <si>
    <t>Worki stomijne przeżroczyste, odpuszczane do przycinania śred. 90 mm</t>
  </si>
  <si>
    <t>Worki stomijne przeżroczyste, odpuszczane do przycinania, śred. 10 - 76 mm 
Zamawiający dopuszcza możliwość zaoferowania worka stomijnego, przezroczystego, odpuszczalnego do przycięcia w zakresie 10- 70/90 mm ( wys/ szer) lub 15-60 mm</t>
  </si>
  <si>
    <t xml:space="preserve">Sterylny dren do ssaka umożliwiający dowolną konfigurację zestawu do odsysania, zakończony uniwerslanym łącznikiem, jałowy, opakowanie podwójne: wewnętrzne opakowanie folia i zewnętrzne opakowanie: folia - papier.  CH 24-30 dł.min.300 cm </t>
  </si>
  <si>
    <t>Przedłużacz - dren do odsysania 18 ch / 150 cm, nasadka-łącznik, niezałamujący się, gładki w środku i na zewnątrz</t>
  </si>
  <si>
    <t xml:space="preserve">Przedłużacz - dren do odsysania 25 ch/210 cm, łącznik z kontrolą siły ssania-granatowa żeńska końcówka,wzmocniony podłużnie, jałowy, podwójne opakowanie dla zachowania aseptyki przy otwieraniu 
</t>
  </si>
  <si>
    <t xml:space="preserve">Końcówka Pool'a dł 27-29cm, zagieta z kontrolą lub bez kontroli ssania, z ergonomiczną przezroczystą rączką,zbudowana ze standardowej końcówki Yankauer i perforowanej, miękkiej koszulki z możliwością zakładania i zdejmowania podczas zabiegu, uniwersalne,stożkowe zakończenie pasujące do drenów do odsysania - jałowa.
</t>
  </si>
  <si>
    <t>Łącznik drenów o zakończeniach o konstrukcji schodkowej sterylny, kształty litery "T","Y", prosty, prosty redukcyjny, pełna rozmiarówka</t>
  </si>
  <si>
    <t>Końcówka do odsysania pola operacyjnego miniaturowa, zagięta, krótka o średnicy 16CH (śr. zewnętrzna 5,3mm; śr. wewnetrzna 3,5mm) z kontrolą siły ssania kontroli siły ssania 
- wykonana z twardego przejrzystego tworzywa
- dł. końcówki  15cm
- zagięta 
- bez bocznych otworów, w celu zapewnienia wiekszej siły ssania
- kompatybilna z drenem o średnicy 20 CH, zaopatrzonym w nasadki
- jałowa, opakowanie podwójne: wewnętrzne opakowanie : perforowana folia i zewnętrzne opakowanie: papier – folia</t>
  </si>
  <si>
    <t>Dren łączący do posiadanego systemu Serres</t>
  </si>
  <si>
    <t>Wkłady workowe jednorazowego użytku do posiadanego systemu Serres w zestawie z drenem łączącym do cewników, zestaw pakowany w jednym opakowaniu folia-papier, wkład 1000 lub 2000 ml; dren łączący średnica wew. 5,8 mm zew. 8,3 mm z łącznikami żeńskimi śred. 11 mm oraz łącznik schodkowany o różnych średnicach z przesuwnym regulatorem siły ssania</t>
  </si>
  <si>
    <t xml:space="preserve">Proszek przeciwpieniący 0,5g saszetka , proszek żelująco-przeciwpieniący saszetka 25g/0,5 g </t>
  </si>
  <si>
    <t xml:space="preserve">Mocowania - wieszaki, uchwyty do szyn </t>
  </si>
  <si>
    <t>Wózki do w/w systemu</t>
  </si>
  <si>
    <t xml:space="preserve">Pojemniki wielokrotnego użytku do posiadanego systemu Serres, przeźroczyste, ze skalą pomiarową, z zaczepem do uchwytów, z przyłączem do próżni- króciec obrotowy, schodkowy </t>
  </si>
  <si>
    <t xml:space="preserve">Wkłady workowe jednorazowego użytku do posiadanego systemu Serres,poj.1000ml, /spłaszczony kształt/, 2000 ml, 3000ml, posiadające filtr antybakteryjny, zastawkę odcinającą w przypadku przepełnienia, szeroki otwór do wsypywania proszku żelującego, w pokrywie wkładu tylko jeden króciec przyłączeniowy 7,2 mm /obrotowy,schodkowany/,wkłady kompatybilne z posiadanym systemem Serres </t>
  </si>
  <si>
    <t xml:space="preserve">Zestaw samouszczelniający łącznika T z nebulizatorem,  umożliwiającym podłączenie lub odłączenie nebulizatora od respiratora bez wpływu na wentylację pacjenta 22M/22 F.  Nebulizator  skalowany co 2 ml, wyposażony w szybkozłączkę  umożliwiającą podłączenie i odłączenie pojemnika  przez obrócenie go o ćwierć obrotu.
</t>
  </si>
  <si>
    <t>Zestaw z cewnikiem do długoterminowego dostępu naczyniowego do hemodializy.
Cewnik:
- przekrój 15,5 Fr, dwuświatłowy, podwójne D,
- długość od mufki: 15, 17, 19, 23, 27, 31, 35, 43, 50 cm
- zakończony niesymetrycznie, różnica 3cm między kanałem żylnym a tętniczym zmniejsza stopień recyrkulacji,
- końcówka cewnika odgięta, zmniejsza ryzyko przylegania do ściany i zakrzepicy,
- osobny kanał dla prowadnicy ułatwiający wprowadzenie cewnika do żyły,
- posiada mufkę poliesterową umożliwiającą optymalne wrastanie tkanki,
- wykonany z durathanu, materiału wytrzymałego, miękkiego, elastycznego, odpornego na środki  dezynfekcyjne,
- końcówki luerowskie wykonane z termoplastycznego poliuretanu                                          
  Skład zestawu: Igła wprowadzająca 18 Ga x 7 cm, Prowadnica J, Skalpel nr 11, Rozszerzacze żył: 12 Fr i 14 Fr, Prowadnik rozdzieralny 16 Fr z automatyczną zastawką hemostatyczną minimalizującą ryzyko zatoru powietrznego i krwawienia przy wprowadzaniu cewnika, Bagnet do tunelizacji, Opatrunek samoprzylepny, Nasadki iniekcyjne</t>
  </si>
  <si>
    <t>Maska silikonowa lub z innego podobnego tworzywa, wielorazowego użytku dla dorosłych do układów oddechowych i do ambu, miękka, anatomiczna, szczelnie przylegająca do twarzy z nadmuchanym mankietem lub innym mankietem, przeżroczysta,złącze uniwersalne, pełen zakres rozmiarowy /0-6/</t>
  </si>
  <si>
    <t xml:space="preserve">Dren typu Jakcson Pratt wykonany z czystego 100% silikonu o długości 100cm z fenestracją na długości 20cm w rozmiarze 4x10mm. </t>
  </si>
  <si>
    <t xml:space="preserve">Dren typu Ulmer o perforacji 70 mm  z trokarem metalowym, CH 10 do 18, dł. Min. 75 cm, widoczny w RTG na całej swojej długości </t>
  </si>
  <si>
    <t>J.M.</t>
  </si>
  <si>
    <t>Ilość</t>
  </si>
  <si>
    <t>Uchwyt do mocowania przetworników ciśnienia i imadło do mocowania uchwytu na statywie kroplówki. Uchwyt do mocowania co najmniej dwóch przetworników, uniwersalny, możliwe połączenie przetworników różnych producentów, a co najmniej posiadanych przetworników produkcji: BBraun, Edwards Lifescience, Becton Dickinson.</t>
  </si>
  <si>
    <t xml:space="preserve">Sposób oceny </t>
  </si>
  <si>
    <t>&gt;= 24</t>
  </si>
  <si>
    <t xml:space="preserve">Maksymalną liczbę punktów otrzymają strzygarki, których okres gwarancji będzie najdłuższy w porównaniu z pozostałymi zaoferowanymi w postępowaniu. Pozostałe strzygarki  otrzymają proporcjonalnie mniej punktów. </t>
  </si>
  <si>
    <r>
      <t>Parametr wymagany</t>
    </r>
    <r>
      <rPr>
        <b/>
        <sz val="9"/>
        <color rgb="FFFF0000"/>
        <rFont val="Calibri"/>
        <family val="2"/>
        <charset val="238"/>
        <scheme val="minor"/>
      </rPr>
      <t>*</t>
    </r>
  </si>
  <si>
    <t>*Parametry o określonych warunkach liczbowych ( "(&gt;=)”  lub „(&lt;=)” ) są warunkami granicznymi, których niespełnienie spowoduje odrzucenie oferty. Wartość podana przy w/w oznaczeniach oznacza wartość wymaganą.</t>
  </si>
  <si>
    <t>Parametr dodatkowo punktowany w kryterium: Gwarancja</t>
  </si>
  <si>
    <t>Okres gwarancji dla kazdego z urządzeń oferowanych w poz.1 cz. 15.</t>
  </si>
  <si>
    <r>
      <t xml:space="preserve">Strzygarka chirurgiczna wraz z ładowarką z nieruchomą głowicą, bezprzewodowa, akumulatorowa, z zakładanymi ostrzami jednorazowego użytku ergonomiczna, lekka, poręczna, z wbudowanym wskaźnikiem naładowania baterii, czas pracy po maksymalnym naładowaniu min. 2 godziny. Możliwość dezynfekcji przez zanurzenie. </t>
    </r>
    <r>
      <rPr>
        <sz val="9"/>
        <color rgb="FFFF0000"/>
        <rFont val="Calibri"/>
        <family val="2"/>
        <charset val="238"/>
        <scheme val="minor"/>
      </rPr>
      <t>Gwarancja minimum 24 miesiące.</t>
    </r>
  </si>
  <si>
    <r>
      <t xml:space="preserve">Urządzenie do wspomagania oddychania u pacjentów dorosłych z wykorzystaniem wysokich przepływów. Nawilżacz ze zintegrowanym generatorem wysokich przepływów od 2 do 60 l/min ciepłych i nawilżonych gazów oddechowych, w zakresie stężenia tlenu od 21 do 95%, dostarczanych pacjentowi poprzez łączniki: donosowe, tracheostomijne oraz maski. Ustawienie temperatur 31, 34 i 37 stopni C
</t>
    </r>
    <r>
      <rPr>
        <sz val="9"/>
        <color rgb="FFFF0000"/>
        <rFont val="Calibri"/>
        <family val="2"/>
        <charset val="238"/>
        <scheme val="minor"/>
      </rPr>
      <t>Pełny opis przedmiotu zamówienia - niniejszego urządzenia, zawiera załącznik nr 1b do specyfikacji, który jest integralną częścią tego arkusza.</t>
    </r>
  </si>
  <si>
    <t>Standardowy zestaw infuzyjny do infuzji worków z krwią, wyposażony z filtr 200 µm, przeźroczystą komorę kroplową, kompatybilny z posiadanymi pompami Volumat Agilia.</t>
  </si>
  <si>
    <r>
      <t xml:space="preserve">Parametr oferowany
</t>
    </r>
    <r>
      <rPr>
        <sz val="8"/>
        <rFont val="Calibri"/>
        <family val="2"/>
        <charset val="238"/>
        <scheme val="minor"/>
      </rPr>
      <t>(należy wpisać konkretną wartość liczbową)</t>
    </r>
  </si>
  <si>
    <t>Dot. części 15: Okres gwarancji został podany w wypełnionym załączniku nr 1a do specyfikacji.</t>
  </si>
  <si>
    <t>6.</t>
  </si>
  <si>
    <t>9.</t>
  </si>
  <si>
    <t>11.</t>
  </si>
  <si>
    <t xml:space="preserve">Tubusy rektoskopowe (sigmoidoskopowe) 1 x użytku kompatybilne z posiadanym aparatem BOB PRECOPTIC 25do30cm/20mm </t>
  </si>
  <si>
    <t xml:space="preserve">Tubusy anoskopowe 1 x użytku kompatybilne z posiadanym aparatem BOB PRECOPTIC 85mm/20mm </t>
  </si>
  <si>
    <t>Anoskop  proktologiczny operacyjny śr.23 mm. Anoskop ścięty skośnie o śr.23 mm i długości roboczej 88 mm z rekojweścią przystosowaną do włożenia oświetlacza ołówkowego lub końcówki zimnego światła ( światłowodu) . Wymiary anoskopu operacyjnego umożliwiają współpracę z posiadanymi ligatorami produkowanymi przez firmę Metrum CryoFlex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</si>
</sst>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_-* #,##0\ _z_ł_-;\-* #,##0\ _z_ł_-;_-* &quot;-&quot;??\ _z_ł_-;_-@_-"/>
    <numFmt numFmtId="165" formatCode="#,##0.00\ &quot;zł&quot;"/>
  </numFmts>
  <fonts count="18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1"/>
      <name val="Garamond"/>
      <family val="1"/>
      <charset val="238"/>
    </font>
    <font>
      <b/>
      <sz val="11"/>
      <name val="Garamond"/>
      <family val="1"/>
      <charset val="238"/>
    </font>
    <font>
      <sz val="10"/>
      <name val="Arial CE"/>
      <family val="2"/>
      <charset val="238"/>
    </font>
    <font>
      <sz val="11"/>
      <color theme="1"/>
      <name val="Calibri"/>
      <family val="2"/>
      <scheme val="minor"/>
    </font>
    <font>
      <i/>
      <sz val="9"/>
      <name val="Garamond"/>
      <family val="1"/>
      <charset val="238"/>
    </font>
    <font>
      <sz val="11"/>
      <color rgb="FFFF0000"/>
      <name val="Garamond"/>
      <family val="1"/>
      <charset val="238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9"/>
      <color rgb="FFFF0000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9"/>
      <color rgb="FFFF0000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7">
    <xf numFmtId="0" fontId="0" fillId="0" borderId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4" fillId="0" borderId="0"/>
    <xf numFmtId="0" fontId="3" fillId="0" borderId="0"/>
    <xf numFmtId="0" fontId="4" fillId="0" borderId="0"/>
    <xf numFmtId="0" fontId="8" fillId="0" borderId="0"/>
    <xf numFmtId="0" fontId="7" fillId="0" borderId="0"/>
    <xf numFmtId="0" fontId="4" fillId="0" borderId="0"/>
    <xf numFmtId="0" fontId="7" fillId="0" borderId="0"/>
    <xf numFmtId="44" fontId="2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7" fillId="0" borderId="0"/>
    <xf numFmtId="0" fontId="2" fillId="0" borderId="0"/>
    <xf numFmtId="0" fontId="1" fillId="0" borderId="0"/>
    <xf numFmtId="0" fontId="7" fillId="0" borderId="0"/>
  </cellStyleXfs>
  <cellXfs count="140">
    <xf numFmtId="0" fontId="0" fillId="0" borderId="0" xfId="0"/>
    <xf numFmtId="0" fontId="5" fillId="0" borderId="0" xfId="0" applyFont="1" applyFill="1" applyBorder="1" applyAlignment="1" applyProtection="1">
      <alignment horizontal="left" vertical="top" wrapText="1"/>
      <protection locked="0"/>
    </xf>
    <xf numFmtId="3" fontId="5" fillId="0" borderId="0" xfId="0" applyNumberFormat="1" applyFont="1" applyFill="1" applyBorder="1" applyAlignment="1" applyProtection="1">
      <alignment horizontal="right" vertical="top"/>
      <protection locked="0"/>
    </xf>
    <xf numFmtId="0" fontId="6" fillId="0" borderId="0" xfId="0" applyFont="1" applyFill="1" applyBorder="1" applyAlignment="1" applyProtection="1">
      <alignment horizontal="center" vertical="top"/>
      <protection locked="0"/>
    </xf>
    <xf numFmtId="3" fontId="5" fillId="0" borderId="0" xfId="0" applyNumberFormat="1" applyFont="1" applyFill="1" applyBorder="1" applyAlignment="1" applyProtection="1">
      <alignment horizontal="left" vertical="top" wrapText="1"/>
      <protection locked="0"/>
    </xf>
    <xf numFmtId="0" fontId="6" fillId="0" borderId="0" xfId="0" applyFont="1" applyFill="1" applyBorder="1" applyAlignment="1" applyProtection="1">
      <alignment horizontal="left" vertical="top" wrapText="1"/>
      <protection locked="0"/>
    </xf>
    <xf numFmtId="0" fontId="6" fillId="0" borderId="0" xfId="0" applyFont="1" applyFill="1" applyAlignment="1" applyProtection="1">
      <alignment horizontal="left" vertical="top" wrapText="1"/>
      <protection locked="0"/>
    </xf>
    <xf numFmtId="0" fontId="5" fillId="0" borderId="0" xfId="0" applyFont="1" applyFill="1" applyAlignment="1" applyProtection="1">
      <alignment horizontal="left" vertical="top" wrapText="1"/>
      <protection locked="0"/>
    </xf>
    <xf numFmtId="0" fontId="5" fillId="0" borderId="1" xfId="0" applyFont="1" applyFill="1" applyBorder="1" applyAlignment="1" applyProtection="1">
      <alignment horizontal="left" vertical="top" wrapText="1"/>
      <protection locked="0"/>
    </xf>
    <xf numFmtId="3" fontId="6" fillId="0" borderId="0" xfId="0" applyNumberFormat="1" applyFont="1" applyFill="1" applyBorder="1" applyAlignment="1" applyProtection="1">
      <alignment horizontal="left" vertical="top" wrapText="1"/>
      <protection locked="0"/>
    </xf>
    <xf numFmtId="3" fontId="5" fillId="0" borderId="0" xfId="0" applyNumberFormat="1" applyFont="1" applyFill="1" applyAlignment="1" applyProtection="1">
      <alignment horizontal="left" vertical="top" wrapText="1"/>
      <protection locked="0"/>
    </xf>
    <xf numFmtId="0" fontId="5" fillId="0" borderId="0" xfId="0" applyFont="1" applyFill="1" applyBorder="1" applyAlignment="1" applyProtection="1">
      <alignment horizontal="left" vertical="top" wrapText="1"/>
    </xf>
    <xf numFmtId="0" fontId="5" fillId="0" borderId="0" xfId="0" applyFont="1" applyFill="1" applyAlignment="1" applyProtection="1">
      <alignment horizontal="center" vertical="top" wrapText="1"/>
      <protection locked="0"/>
    </xf>
    <xf numFmtId="49" fontId="5" fillId="0" borderId="0" xfId="0" applyNumberFormat="1" applyFont="1" applyFill="1" applyBorder="1" applyAlignment="1" applyProtection="1">
      <alignment horizontal="center" vertical="top" wrapText="1"/>
      <protection locked="0"/>
    </xf>
    <xf numFmtId="0" fontId="5" fillId="0" borderId="0" xfId="0" applyFont="1" applyFill="1" applyBorder="1" applyAlignment="1" applyProtection="1">
      <alignment horizontal="left" vertical="top"/>
      <protection locked="0"/>
    </xf>
    <xf numFmtId="0" fontId="5" fillId="0" borderId="0" xfId="0" applyFont="1" applyFill="1" applyBorder="1" applyAlignment="1" applyProtection="1">
      <alignment horizontal="center" vertical="top"/>
      <protection locked="0"/>
    </xf>
    <xf numFmtId="0" fontId="5" fillId="0" borderId="0" xfId="0" applyFont="1" applyFill="1" applyBorder="1" applyAlignment="1" applyProtection="1">
      <alignment horizontal="center" vertical="top" wrapText="1"/>
      <protection locked="0"/>
    </xf>
    <xf numFmtId="3" fontId="5" fillId="0" borderId="0" xfId="0" applyNumberFormat="1" applyFont="1" applyFill="1" applyBorder="1" applyAlignment="1" applyProtection="1">
      <alignment horizontal="right" vertical="top" wrapText="1"/>
      <protection locked="0"/>
    </xf>
    <xf numFmtId="49" fontId="5" fillId="0" borderId="4" xfId="0" applyNumberFormat="1" applyFont="1" applyFill="1" applyBorder="1" applyAlignment="1" applyProtection="1">
      <alignment horizontal="left" vertical="top" wrapText="1"/>
      <protection locked="0"/>
    </xf>
    <xf numFmtId="49" fontId="5" fillId="0" borderId="0" xfId="0" applyNumberFormat="1" applyFont="1" applyFill="1" applyAlignment="1" applyProtection="1">
      <alignment horizontal="left" vertical="top" wrapText="1"/>
      <protection locked="0"/>
    </xf>
    <xf numFmtId="49" fontId="5" fillId="0" borderId="1" xfId="0" applyNumberFormat="1" applyFont="1" applyFill="1" applyBorder="1" applyAlignment="1" applyProtection="1">
      <alignment horizontal="left" vertical="top" wrapText="1"/>
      <protection locked="0"/>
    </xf>
    <xf numFmtId="3" fontId="5" fillId="0" borderId="1" xfId="0" applyNumberFormat="1" applyFont="1" applyFill="1" applyBorder="1" applyAlignment="1" applyProtection="1">
      <alignment horizontal="right" vertical="top" wrapText="1"/>
      <protection locked="0"/>
    </xf>
    <xf numFmtId="49" fontId="6" fillId="0" borderId="1" xfId="0" applyNumberFormat="1" applyFont="1" applyFill="1" applyBorder="1" applyAlignment="1" applyProtection="1">
      <alignment horizontal="left" vertical="top" wrapText="1"/>
      <protection locked="0"/>
    </xf>
    <xf numFmtId="3" fontId="6" fillId="0" borderId="1" xfId="0" applyNumberFormat="1" applyFont="1" applyFill="1" applyBorder="1" applyAlignment="1" applyProtection="1">
      <alignment horizontal="right" vertical="top" wrapText="1"/>
      <protection locked="0"/>
    </xf>
    <xf numFmtId="0" fontId="5" fillId="0" borderId="0" xfId="0" applyFont="1" applyFill="1" applyAlignment="1" applyProtection="1">
      <alignment horizontal="left" vertical="top"/>
      <protection locked="0"/>
    </xf>
    <xf numFmtId="0" fontId="5" fillId="0" borderId="0" xfId="0" applyFont="1" applyFill="1" applyAlignment="1" applyProtection="1">
      <alignment horizontal="right" vertical="top" wrapText="1"/>
      <protection locked="0"/>
    </xf>
    <xf numFmtId="0" fontId="5" fillId="0" borderId="0" xfId="0" applyFont="1" applyFill="1" applyAlignment="1" applyProtection="1">
      <alignment horizontal="right" vertical="top"/>
      <protection locked="0"/>
    </xf>
    <xf numFmtId="1" fontId="5" fillId="0" borderId="0" xfId="0" applyNumberFormat="1" applyFont="1" applyFill="1" applyAlignment="1" applyProtection="1">
      <alignment horizontal="left" vertical="top" wrapText="1"/>
      <protection locked="0"/>
    </xf>
    <xf numFmtId="0" fontId="5" fillId="0" borderId="0" xfId="0" applyFont="1" applyFill="1" applyBorder="1" applyAlignment="1" applyProtection="1">
      <alignment horizontal="right" vertical="top" wrapText="1"/>
      <protection locked="0"/>
    </xf>
    <xf numFmtId="0" fontId="6" fillId="0" borderId="0" xfId="0" applyFont="1" applyFill="1" applyBorder="1" applyAlignment="1" applyProtection="1">
      <alignment horizontal="left" vertical="top"/>
      <protection locked="0"/>
    </xf>
    <xf numFmtId="1" fontId="5" fillId="0" borderId="0" xfId="0" applyNumberFormat="1" applyFont="1" applyFill="1" applyBorder="1" applyAlignment="1" applyProtection="1">
      <alignment horizontal="left" vertical="top" wrapText="1"/>
      <protection locked="0"/>
    </xf>
    <xf numFmtId="0" fontId="6" fillId="2" borderId="0" xfId="0" applyFont="1" applyFill="1" applyAlignment="1" applyProtection="1">
      <alignment horizontal="left" vertical="top" wrapText="1"/>
      <protection locked="0"/>
    </xf>
    <xf numFmtId="1" fontId="5" fillId="2" borderId="0" xfId="0" applyNumberFormat="1" applyFont="1" applyFill="1" applyBorder="1" applyAlignment="1" applyProtection="1">
      <alignment horizontal="left" vertical="top" wrapText="1"/>
      <protection locked="0"/>
    </xf>
    <xf numFmtId="0" fontId="5" fillId="2" borderId="0" xfId="0" applyFont="1" applyFill="1" applyBorder="1" applyAlignment="1" applyProtection="1">
      <alignment horizontal="center" vertical="top" wrapText="1"/>
      <protection locked="0"/>
    </xf>
    <xf numFmtId="0" fontId="6" fillId="2" borderId="1" xfId="0" applyFont="1" applyFill="1" applyBorder="1" applyAlignment="1" applyProtection="1">
      <alignment horizontal="left" vertical="top" wrapText="1"/>
      <protection locked="0"/>
    </xf>
    <xf numFmtId="44" fontId="5" fillId="2" borderId="5" xfId="0" applyNumberFormat="1" applyFont="1" applyFill="1" applyBorder="1" applyAlignment="1" applyProtection="1">
      <alignment horizontal="left" vertical="top" wrapText="1"/>
      <protection locked="0"/>
    </xf>
    <xf numFmtId="0" fontId="5" fillId="2" borderId="0" xfId="0" applyFont="1" applyFill="1" applyAlignment="1" applyProtection="1">
      <alignment horizontal="left" vertical="top" wrapText="1"/>
      <protection locked="0"/>
    </xf>
    <xf numFmtId="1" fontId="5" fillId="2" borderId="0" xfId="0" applyNumberFormat="1" applyFont="1" applyFill="1" applyAlignment="1" applyProtection="1">
      <alignment horizontal="left" vertical="top" wrapText="1"/>
      <protection locked="0"/>
    </xf>
    <xf numFmtId="0" fontId="5" fillId="2" borderId="0" xfId="0" applyFont="1" applyFill="1" applyAlignment="1" applyProtection="1">
      <alignment horizontal="center" vertical="top" wrapText="1"/>
      <protection locked="0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Fill="1" applyAlignment="1" applyProtection="1">
      <alignment horizontal="center" vertical="center" wrapText="1"/>
      <protection locked="0"/>
    </xf>
    <xf numFmtId="0" fontId="5" fillId="2" borderId="1" xfId="0" applyNumberFormat="1" applyFont="1" applyFill="1" applyBorder="1" applyAlignment="1" applyProtection="1">
      <alignment horizontal="center" vertical="center" wrapText="1" shrinkToFit="1"/>
      <protection locked="0"/>
    </xf>
    <xf numFmtId="44" fontId="5" fillId="0" borderId="1" xfId="0" applyNumberFormat="1" applyFont="1" applyFill="1" applyBorder="1" applyAlignment="1" applyProtection="1">
      <alignment horizontal="right" vertical="center" wrapText="1"/>
      <protection locked="0"/>
    </xf>
    <xf numFmtId="0" fontId="5" fillId="0" borderId="0" xfId="0" applyFont="1" applyFill="1" applyAlignment="1" applyProtection="1">
      <alignment horizontal="center" vertical="center" wrapText="1"/>
      <protection locked="0"/>
    </xf>
    <xf numFmtId="0" fontId="5" fillId="0" borderId="1" xfId="10" applyFont="1" applyFill="1" applyBorder="1" applyAlignment="1">
      <alignment horizontal="left" vertical="center" wrapText="1"/>
    </xf>
    <xf numFmtId="3" fontId="5" fillId="2" borderId="1" xfId="10" applyNumberFormat="1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horizontal="left" vertical="top" wrapText="1"/>
      <protection locked="0"/>
    </xf>
    <xf numFmtId="0" fontId="5" fillId="0" borderId="0" xfId="0" applyFont="1" applyFill="1" applyAlignment="1" applyProtection="1">
      <alignment horizontal="left" vertical="top" wrapText="1"/>
      <protection locked="0"/>
    </xf>
    <xf numFmtId="0" fontId="5" fillId="0" borderId="0" xfId="0" applyFont="1" applyFill="1" applyBorder="1" applyAlignment="1" applyProtection="1">
      <alignment horizontal="left" vertical="top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left" vertical="center" wrapText="1"/>
      <protection locked="0"/>
    </xf>
    <xf numFmtId="164" fontId="6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 applyProtection="1">
      <alignment horizontal="center" vertical="center" wrapText="1"/>
      <protection locked="0"/>
    </xf>
    <xf numFmtId="164" fontId="5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5" fillId="2" borderId="0" xfId="0" applyFont="1" applyFill="1" applyBorder="1" applyAlignment="1" applyProtection="1">
      <alignment horizontal="center" vertical="center" wrapText="1"/>
      <protection locked="0"/>
    </xf>
    <xf numFmtId="0" fontId="5" fillId="2" borderId="0" xfId="0" applyFont="1" applyFill="1" applyAlignment="1" applyProtection="1">
      <alignment horizontal="center" vertical="center" wrapText="1"/>
      <protection locked="0"/>
    </xf>
    <xf numFmtId="0" fontId="5" fillId="0" borderId="0" xfId="0" applyFont="1" applyFill="1" applyBorder="1" applyAlignment="1" applyProtection="1">
      <alignment horizontal="center" vertical="center" wrapText="1"/>
      <protection locked="0"/>
    </xf>
    <xf numFmtId="44" fontId="5" fillId="0" borderId="0" xfId="11" applyNumberFormat="1" applyFont="1" applyFill="1" applyBorder="1" applyAlignment="1" applyProtection="1">
      <alignment horizontal="left" vertical="center" wrapText="1"/>
      <protection locked="0"/>
    </xf>
    <xf numFmtId="44" fontId="5" fillId="0" borderId="0" xfId="0" applyNumberFormat="1" applyFont="1" applyBorder="1" applyAlignment="1">
      <alignment horizontal="left" vertical="center" wrapText="1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5" fillId="2" borderId="1" xfId="0" applyNumberFormat="1" applyFont="1" applyFill="1" applyBorder="1" applyAlignment="1" applyProtection="1">
      <alignment horizontal="center" vertical="center" wrapText="1" shrinkToFit="1"/>
      <protection locked="0"/>
    </xf>
    <xf numFmtId="0" fontId="6" fillId="0" borderId="1" xfId="0" applyFont="1" applyFill="1" applyBorder="1" applyAlignment="1" applyProtection="1">
      <alignment horizontal="center" vertical="top" wrapText="1"/>
      <protection locked="0"/>
    </xf>
    <xf numFmtId="165" fontId="6" fillId="2" borderId="1" xfId="0" applyNumberFormat="1" applyFont="1" applyFill="1" applyBorder="1" applyAlignment="1" applyProtection="1">
      <alignment horizontal="center" vertical="center" wrapText="1"/>
      <protection locked="0"/>
    </xf>
    <xf numFmtId="165" fontId="5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165" fontId="5" fillId="0" borderId="0" xfId="0" applyNumberFormat="1" applyFont="1" applyFill="1" applyAlignment="1" applyProtection="1">
      <alignment horizontal="left" vertical="top" wrapText="1"/>
      <protection locked="0"/>
    </xf>
    <xf numFmtId="165" fontId="5" fillId="0" borderId="0" xfId="0" applyNumberFormat="1" applyFont="1" applyFill="1" applyBorder="1" applyAlignment="1" applyProtection="1">
      <alignment horizontal="left" vertical="top" wrapText="1"/>
      <protection locked="0"/>
    </xf>
    <xf numFmtId="165" fontId="5" fillId="2" borderId="0" xfId="0" applyNumberFormat="1" applyFont="1" applyFill="1" applyAlignment="1" applyProtection="1">
      <alignment horizontal="left" vertical="top" wrapText="1"/>
      <protection locked="0"/>
    </xf>
    <xf numFmtId="0" fontId="6" fillId="0" borderId="2" xfId="0" applyFont="1" applyFill="1" applyBorder="1" applyAlignment="1" applyProtection="1">
      <alignment horizontal="center" vertical="top" wrapText="1"/>
      <protection locked="0"/>
    </xf>
    <xf numFmtId="0" fontId="5" fillId="0" borderId="0" xfId="0" applyFont="1" applyFill="1" applyBorder="1" applyAlignment="1" applyProtection="1">
      <alignment horizontal="left" vertical="top" wrapText="1"/>
      <protection locked="0"/>
    </xf>
    <xf numFmtId="0" fontId="5" fillId="0" borderId="0" xfId="0" applyFont="1" applyFill="1" applyAlignment="1" applyProtection="1">
      <alignment horizontal="left" vertical="top" wrapText="1"/>
      <protection locked="0"/>
    </xf>
    <xf numFmtId="0" fontId="5" fillId="0" borderId="0" xfId="0" applyFont="1" applyFill="1" applyBorder="1" applyAlignment="1" applyProtection="1">
      <alignment horizontal="left" vertical="top" wrapText="1"/>
      <protection locked="0"/>
    </xf>
    <xf numFmtId="0" fontId="5" fillId="0" borderId="0" xfId="0" applyFont="1" applyFill="1" applyAlignment="1" applyProtection="1">
      <alignment horizontal="left" vertical="top" wrapText="1"/>
      <protection locked="0"/>
    </xf>
    <xf numFmtId="0" fontId="5" fillId="0" borderId="0" xfId="0" applyFont="1" applyFill="1" applyBorder="1" applyAlignment="1" applyProtection="1">
      <alignment horizontal="left" vertical="center" wrapText="1"/>
    </xf>
    <xf numFmtId="0" fontId="5" fillId="0" borderId="3" xfId="0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horizontal="left" vertical="top" wrapText="1"/>
      <protection locked="0"/>
    </xf>
    <xf numFmtId="0" fontId="5" fillId="0" borderId="0" xfId="0" applyFont="1" applyFill="1" applyAlignment="1" applyProtection="1">
      <alignment horizontal="left" vertical="top" wrapText="1"/>
      <protection locked="0"/>
    </xf>
    <xf numFmtId="3" fontId="12" fillId="0" borderId="1" xfId="15" applyNumberFormat="1" applyFont="1" applyFill="1" applyBorder="1" applyAlignment="1">
      <alignment horizontal="center" vertical="center" wrapText="1"/>
    </xf>
    <xf numFmtId="0" fontId="13" fillId="0" borderId="1" xfId="15" applyFont="1" applyFill="1" applyBorder="1" applyAlignment="1" applyProtection="1">
      <alignment horizontal="center" vertical="center" wrapText="1"/>
      <protection locked="0"/>
    </xf>
    <xf numFmtId="0" fontId="11" fillId="0" borderId="1" xfId="15" applyFont="1" applyFill="1" applyBorder="1" applyAlignment="1">
      <alignment vertical="center" wrapText="1"/>
    </xf>
    <xf numFmtId="0" fontId="11" fillId="0" borderId="1" xfId="15" applyFont="1" applyFill="1" applyBorder="1" applyAlignment="1">
      <alignment horizontal="center" vertical="center" wrapText="1"/>
    </xf>
    <xf numFmtId="0" fontId="13" fillId="0" borderId="1" xfId="13" applyFont="1" applyFill="1" applyBorder="1" applyAlignment="1">
      <alignment horizontal="left" vertical="center" wrapText="1"/>
    </xf>
    <xf numFmtId="0" fontId="13" fillId="0" borderId="1" xfId="15" applyFont="1" applyFill="1" applyBorder="1" applyAlignment="1">
      <alignment horizontal="left" vertical="center" wrapText="1"/>
    </xf>
    <xf numFmtId="49" fontId="13" fillId="0" borderId="1" xfId="13" applyNumberFormat="1" applyFont="1" applyFill="1" applyBorder="1" applyAlignment="1">
      <alignment horizontal="left" vertical="center" wrapText="1"/>
    </xf>
    <xf numFmtId="0" fontId="6" fillId="2" borderId="5" xfId="0" applyFont="1" applyFill="1" applyBorder="1" applyAlignment="1" applyProtection="1">
      <alignment horizontal="center" vertical="center" wrapText="1"/>
      <protection locked="0"/>
    </xf>
    <xf numFmtId="0" fontId="13" fillId="0" borderId="1" xfId="13" applyFont="1" applyFill="1" applyBorder="1" applyAlignment="1">
      <alignment horizontal="left" vertical="top" wrapText="1"/>
    </xf>
    <xf numFmtId="1" fontId="5" fillId="0" borderId="0" xfId="0" applyNumberFormat="1" applyFont="1" applyFill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1" fontId="5" fillId="0" borderId="0" xfId="0" applyNumberFormat="1" applyFont="1" applyFill="1" applyBorder="1" applyAlignment="1" applyProtection="1">
      <alignment horizontal="center" vertical="center" wrapText="1"/>
      <protection locked="0"/>
    </xf>
    <xf numFmtId="1" fontId="5" fillId="2" borderId="0" xfId="0" applyNumberFormat="1" applyFont="1" applyFill="1" applyBorder="1" applyAlignment="1" applyProtection="1">
      <alignment horizontal="center" vertical="center" wrapText="1"/>
      <protection locked="0"/>
    </xf>
    <xf numFmtId="1" fontId="5" fillId="2" borderId="0" xfId="0" applyNumberFormat="1" applyFont="1" applyFill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left" vertical="top" wrapText="1"/>
      <protection locked="0"/>
    </xf>
    <xf numFmtId="0" fontId="13" fillId="0" borderId="1" xfId="0" applyFont="1" applyFill="1" applyBorder="1" applyAlignment="1" applyProtection="1">
      <alignment horizontal="left" vertical="top" wrapText="1"/>
      <protection locked="0"/>
    </xf>
    <xf numFmtId="0" fontId="13" fillId="0" borderId="0" xfId="0" applyFont="1" applyFill="1" applyAlignment="1" applyProtection="1">
      <alignment horizontal="left" vertical="top" wrapText="1"/>
      <protection locked="0"/>
    </xf>
    <xf numFmtId="1" fontId="13" fillId="0" borderId="0" xfId="0" applyNumberFormat="1" applyFont="1" applyFill="1" applyAlignment="1" applyProtection="1">
      <alignment horizontal="left" vertical="top" wrapText="1"/>
      <protection locked="0"/>
    </xf>
    <xf numFmtId="0" fontId="13" fillId="0" borderId="0" xfId="0" applyFont="1" applyFill="1" applyAlignment="1" applyProtection="1">
      <alignment horizontal="center" vertical="center" wrapText="1"/>
      <protection locked="0"/>
    </xf>
    <xf numFmtId="165" fontId="13" fillId="0" borderId="0" xfId="0" applyNumberFormat="1" applyFont="1" applyFill="1" applyAlignment="1" applyProtection="1">
      <alignment horizontal="left" vertical="top" wrapText="1"/>
      <protection locked="0"/>
    </xf>
    <xf numFmtId="0" fontId="14" fillId="0" borderId="0" xfId="0" applyFont="1" applyFill="1" applyAlignment="1" applyProtection="1">
      <alignment horizontal="left" vertical="top" wrapText="1"/>
      <protection locked="0"/>
    </xf>
    <xf numFmtId="0" fontId="15" fillId="0" borderId="1" xfId="0" applyFont="1" applyFill="1" applyBorder="1" applyAlignment="1" applyProtection="1">
      <alignment horizontal="center" vertical="top" wrapText="1"/>
      <protection locked="0"/>
    </xf>
    <xf numFmtId="1" fontId="15" fillId="0" borderId="1" xfId="0" applyNumberFormat="1" applyFont="1" applyFill="1" applyBorder="1" applyAlignment="1" applyProtection="1">
      <alignment horizontal="center" vertical="top" wrapText="1"/>
      <protection locked="0"/>
    </xf>
    <xf numFmtId="0" fontId="5" fillId="0" borderId="0" xfId="0" applyFont="1" applyFill="1" applyBorder="1" applyAlignment="1" applyProtection="1">
      <alignment horizontal="left" vertical="top" wrapText="1"/>
      <protection locked="0"/>
    </xf>
    <xf numFmtId="0" fontId="5" fillId="0" borderId="0" xfId="0" applyFont="1" applyFill="1" applyAlignment="1" applyProtection="1">
      <alignment horizontal="left" vertical="top" wrapText="1"/>
      <protection locked="0"/>
    </xf>
    <xf numFmtId="1" fontId="13" fillId="0" borderId="4" xfId="0" applyNumberFormat="1" applyFont="1" applyFill="1" applyBorder="1" applyAlignment="1" applyProtection="1">
      <alignment horizontal="center" vertical="top" wrapText="1"/>
      <protection locked="0"/>
    </xf>
    <xf numFmtId="0" fontId="15" fillId="0" borderId="9" xfId="0" applyFont="1" applyFill="1" applyBorder="1" applyAlignment="1" applyProtection="1">
      <alignment horizontal="center" vertical="top" wrapText="1"/>
      <protection locked="0"/>
    </xf>
    <xf numFmtId="0" fontId="16" fillId="0" borderId="2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Border="1" applyAlignment="1" applyProtection="1">
      <alignment horizontal="justify" vertical="top" wrapText="1"/>
      <protection locked="0"/>
    </xf>
    <xf numFmtId="0" fontId="5" fillId="0" borderId="0" xfId="0" applyFont="1" applyFill="1" applyBorder="1" applyAlignment="1" applyProtection="1">
      <alignment vertical="top" wrapText="1"/>
      <protection locked="0"/>
    </xf>
    <xf numFmtId="0" fontId="5" fillId="0" borderId="0" xfId="0" applyFont="1" applyFill="1" applyAlignment="1" applyProtection="1">
      <alignment vertical="top" wrapText="1"/>
      <protection locked="0"/>
    </xf>
    <xf numFmtId="0" fontId="5" fillId="0" borderId="0" xfId="0" applyFont="1" applyFill="1" applyBorder="1" applyAlignment="1" applyProtection="1">
      <alignment horizontal="left" vertical="center" wrapText="1"/>
    </xf>
    <xf numFmtId="0" fontId="5" fillId="0" borderId="0" xfId="0" applyFont="1" applyFill="1" applyAlignment="1" applyProtection="1">
      <alignment horizontal="justify" vertical="top" wrapText="1"/>
      <protection locked="0"/>
    </xf>
    <xf numFmtId="0" fontId="6" fillId="0" borderId="4" xfId="0" applyFont="1" applyFill="1" applyBorder="1" applyAlignment="1" applyProtection="1">
      <alignment horizontal="left" vertical="top" wrapText="1"/>
      <protection locked="0"/>
    </xf>
    <xf numFmtId="0" fontId="6" fillId="0" borderId="5" xfId="0" applyFont="1" applyFill="1" applyBorder="1" applyAlignment="1" applyProtection="1">
      <alignment horizontal="left" vertical="top" wrapText="1"/>
      <protection locked="0"/>
    </xf>
    <xf numFmtId="3" fontId="6" fillId="0" borderId="7" xfId="0" applyNumberFormat="1" applyFont="1" applyFill="1" applyBorder="1" applyAlignment="1" applyProtection="1">
      <alignment horizontal="center" vertical="top" wrapText="1"/>
      <protection locked="0"/>
    </xf>
    <xf numFmtId="0" fontId="5" fillId="0" borderId="8" xfId="0" applyFont="1" applyBorder="1" applyAlignment="1">
      <alignment horizontal="center" vertical="top" wrapText="1"/>
    </xf>
    <xf numFmtId="165" fontId="5" fillId="0" borderId="3" xfId="11" applyNumberFormat="1" applyFont="1" applyFill="1" applyBorder="1" applyAlignment="1" applyProtection="1">
      <alignment horizontal="left" vertical="center" wrapText="1"/>
      <protection locked="0"/>
    </xf>
    <xf numFmtId="165" fontId="5" fillId="0" borderId="3" xfId="0" applyNumberFormat="1" applyFont="1" applyBorder="1" applyAlignment="1">
      <alignment horizontal="left" vertical="center" wrapText="1"/>
    </xf>
    <xf numFmtId="0" fontId="5" fillId="0" borderId="0" xfId="0" applyFont="1" applyFill="1" applyBorder="1" applyAlignment="1" applyProtection="1">
      <alignment horizontal="left" vertical="top" wrapText="1"/>
      <protection locked="0"/>
    </xf>
    <xf numFmtId="0" fontId="5" fillId="0" borderId="0" xfId="0" applyFont="1" applyFill="1" applyAlignment="1" applyProtection="1">
      <alignment horizontal="left" vertical="top" wrapText="1"/>
      <protection locked="0"/>
    </xf>
    <xf numFmtId="165" fontId="5" fillId="0" borderId="4" xfId="11" applyNumberFormat="1" applyFont="1" applyFill="1" applyBorder="1" applyAlignment="1" applyProtection="1">
      <alignment horizontal="left" vertical="center" wrapText="1"/>
      <protection locked="0"/>
    </xf>
    <xf numFmtId="165" fontId="5" fillId="0" borderId="5" xfId="11" applyNumberFormat="1" applyFont="1" applyFill="1" applyBorder="1" applyAlignment="1" applyProtection="1">
      <alignment horizontal="left" vertical="center" wrapText="1"/>
      <protection locked="0"/>
    </xf>
    <xf numFmtId="0" fontId="6" fillId="0" borderId="0" xfId="0" applyFont="1" applyFill="1" applyBorder="1" applyAlignment="1" applyProtection="1">
      <alignment horizontal="justify" vertical="top" wrapText="1"/>
      <protection locked="0"/>
    </xf>
    <xf numFmtId="0" fontId="6" fillId="0" borderId="1" xfId="0" applyFont="1" applyFill="1" applyBorder="1" applyAlignment="1" applyProtection="1">
      <alignment horizontal="left" vertical="top" wrapText="1"/>
      <protection locked="0"/>
    </xf>
    <xf numFmtId="0" fontId="5" fillId="0" borderId="1" xfId="0" applyFont="1" applyFill="1" applyBorder="1" applyAlignment="1" applyProtection="1">
      <alignment horizontal="left" vertical="top" wrapText="1"/>
      <protection locked="0"/>
    </xf>
    <xf numFmtId="0" fontId="6" fillId="0" borderId="4" xfId="0" applyFont="1" applyFill="1" applyBorder="1" applyAlignment="1" applyProtection="1">
      <alignment horizontal="center" vertical="top" wrapText="1"/>
      <protection locked="0"/>
    </xf>
    <xf numFmtId="0" fontId="6" fillId="0" borderId="5" xfId="0" applyFont="1" applyFill="1" applyBorder="1" applyAlignment="1" applyProtection="1">
      <alignment horizontal="center" vertical="top" wrapText="1"/>
      <protection locked="0"/>
    </xf>
    <xf numFmtId="0" fontId="6" fillId="0" borderId="0" xfId="0" applyFont="1" applyFill="1" applyBorder="1" applyAlignment="1" applyProtection="1">
      <alignment horizontal="center" vertical="top" wrapText="1"/>
      <protection locked="0"/>
    </xf>
    <xf numFmtId="49" fontId="5" fillId="0" borderId="1" xfId="0" applyNumberFormat="1" applyFont="1" applyFill="1" applyBorder="1" applyAlignment="1" applyProtection="1">
      <alignment horizontal="left" vertical="top" wrapText="1"/>
      <protection locked="0"/>
    </xf>
    <xf numFmtId="49" fontId="5" fillId="0" borderId="4" xfId="0" applyNumberFormat="1" applyFont="1" applyFill="1" applyBorder="1" applyAlignment="1" applyProtection="1">
      <alignment horizontal="left" vertical="top" wrapText="1"/>
      <protection locked="0"/>
    </xf>
    <xf numFmtId="49" fontId="5" fillId="0" borderId="5" xfId="0" applyNumberFormat="1" applyFont="1" applyFill="1" applyBorder="1" applyAlignment="1" applyProtection="1">
      <alignment horizontal="left" vertical="top" wrapText="1"/>
      <protection locked="0"/>
    </xf>
    <xf numFmtId="49" fontId="6" fillId="0" borderId="4" xfId="0" applyNumberFormat="1" applyFont="1" applyFill="1" applyBorder="1" applyAlignment="1" applyProtection="1">
      <alignment horizontal="left" vertical="top" wrapText="1"/>
      <protection locked="0"/>
    </xf>
    <xf numFmtId="0" fontId="5" fillId="0" borderId="6" xfId="0" applyFont="1" applyFill="1" applyBorder="1" applyAlignment="1" applyProtection="1">
      <alignment horizontal="left" vertical="top" wrapText="1"/>
      <protection locked="0"/>
    </xf>
    <xf numFmtId="49" fontId="5" fillId="0" borderId="6" xfId="0" applyNumberFormat="1" applyFont="1" applyFill="1" applyBorder="1" applyAlignment="1" applyProtection="1">
      <alignment horizontal="left" vertical="top" wrapText="1"/>
      <protection locked="0"/>
    </xf>
    <xf numFmtId="49" fontId="5" fillId="0" borderId="0" xfId="0" applyNumberFormat="1" applyFont="1" applyFill="1" applyBorder="1" applyAlignment="1" applyProtection="1">
      <alignment vertical="top" wrapText="1"/>
      <protection locked="0"/>
    </xf>
    <xf numFmtId="0" fontId="10" fillId="0" borderId="0" xfId="0" applyFont="1" applyFill="1" applyBorder="1" applyAlignment="1" applyProtection="1">
      <alignment horizontal="justify" vertical="top" wrapText="1"/>
      <protection locked="0"/>
    </xf>
    <xf numFmtId="0" fontId="5" fillId="0" borderId="0" xfId="0" applyFont="1" applyAlignment="1">
      <alignment horizontal="justify" vertical="top" wrapText="1"/>
    </xf>
    <xf numFmtId="0" fontId="5" fillId="0" borderId="0" xfId="0" applyFont="1" applyFill="1" applyAlignment="1" applyProtection="1">
      <alignment horizontal="right" vertical="top" wrapText="1"/>
      <protection locked="0"/>
    </xf>
    <xf numFmtId="0" fontId="15" fillId="0" borderId="1" xfId="0" applyFont="1" applyFill="1" applyBorder="1" applyAlignment="1" applyProtection="1">
      <alignment horizontal="center" vertical="top" wrapText="1"/>
      <protection locked="0"/>
    </xf>
    <xf numFmtId="0" fontId="13" fillId="0" borderId="5" xfId="0" applyFont="1" applyFill="1" applyBorder="1" applyAlignment="1" applyProtection="1">
      <alignment horizontal="left" vertical="top" wrapText="1"/>
      <protection locked="0"/>
    </xf>
    <xf numFmtId="0" fontId="13" fillId="0" borderId="1" xfId="0" applyFont="1" applyFill="1" applyBorder="1" applyAlignment="1" applyProtection="1">
      <alignment horizontal="left" vertical="top" wrapText="1"/>
      <protection locked="0"/>
    </xf>
  </cellXfs>
  <cellStyles count="17">
    <cellStyle name="Dziesiętny" xfId="1" builtinId="3"/>
    <cellStyle name="Dziesiętny 2" xfId="2"/>
    <cellStyle name="Dziesiętny 3" xfId="3"/>
    <cellStyle name="Normalny" xfId="0" builtinId="0"/>
    <cellStyle name="Normalny 10" xfId="13"/>
    <cellStyle name="Normalny 12" xfId="16"/>
    <cellStyle name="Normalny 2" xfId="4"/>
    <cellStyle name="Normalny 2 2" xfId="5"/>
    <cellStyle name="Normalny 2 2 2" xfId="14"/>
    <cellStyle name="Normalny 3" xfId="6"/>
    <cellStyle name="Normalny 4" xfId="7"/>
    <cellStyle name="Normalny 5" xfId="15"/>
    <cellStyle name="Normalny 6 2" xfId="8"/>
    <cellStyle name="Normalny 7" xfId="9"/>
    <cellStyle name="Normalny 8" xfId="10"/>
    <cellStyle name="Walutowy" xfId="11" builtinId="4"/>
    <cellStyle name="Walutowy 2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>
    <tabColor theme="0" tint="-0.34998626667073579"/>
    <pageSetUpPr fitToPage="1"/>
  </sheetPr>
  <dimension ref="A1:F92"/>
  <sheetViews>
    <sheetView showGridLines="0" tabSelected="1" view="pageLayout" topLeftCell="B57" zoomScale="115" zoomScaleNormal="100" zoomScaleSheetLayoutView="100" zoomScalePageLayoutView="115" workbookViewId="0">
      <selection activeCell="D64" sqref="D64"/>
    </sheetView>
  </sheetViews>
  <sheetFormatPr defaultColWidth="9.140625" defaultRowHeight="15" x14ac:dyDescent="0.2"/>
  <cols>
    <col min="1" max="1" width="4.140625" style="1" customWidth="1"/>
    <col min="2" max="2" width="19.140625" style="1" customWidth="1"/>
    <col min="3" max="3" width="61.85546875" style="1" customWidth="1"/>
    <col min="4" max="4" width="23.7109375" style="4" customWidth="1"/>
    <col min="5" max="5" width="12.28515625" style="1" customWidth="1"/>
    <col min="6" max="10" width="9.140625" style="1"/>
    <col min="11" max="11" width="16.5703125" style="1" customWidth="1"/>
    <col min="12" max="13" width="16.140625" style="1" customWidth="1"/>
    <col min="14" max="16384" width="9.140625" style="1"/>
  </cols>
  <sheetData>
    <row r="1" spans="2:6" ht="18" customHeight="1" x14ac:dyDescent="0.2">
      <c r="D1" s="2" t="s">
        <v>35</v>
      </c>
    </row>
    <row r="2" spans="2:6" ht="18" customHeight="1" x14ac:dyDescent="0.2">
      <c r="B2" s="3"/>
      <c r="C2" s="3" t="s">
        <v>30</v>
      </c>
      <c r="D2" s="3"/>
    </row>
    <row r="3" spans="2:6" ht="18" customHeight="1" x14ac:dyDescent="0.2"/>
    <row r="4" spans="2:6" ht="18" customHeight="1" x14ac:dyDescent="0.2">
      <c r="B4" s="1" t="s">
        <v>21</v>
      </c>
      <c r="C4" s="1" t="s">
        <v>51</v>
      </c>
      <c r="E4" s="5"/>
    </row>
    <row r="5" spans="2:6" ht="6" customHeight="1" x14ac:dyDescent="0.2">
      <c r="E5" s="5"/>
    </row>
    <row r="6" spans="2:6" ht="37.5" customHeight="1" x14ac:dyDescent="0.2">
      <c r="B6" s="1" t="s">
        <v>20</v>
      </c>
      <c r="C6" s="121" t="s">
        <v>52</v>
      </c>
      <c r="D6" s="121"/>
      <c r="E6" s="6"/>
      <c r="F6" s="7"/>
    </row>
    <row r="7" spans="2:6" ht="14.25" customHeight="1" x14ac:dyDescent="0.2"/>
    <row r="8" spans="2:6" ht="14.25" customHeight="1" x14ac:dyDescent="0.2">
      <c r="B8" s="8" t="s">
        <v>17</v>
      </c>
      <c r="C8" s="122"/>
      <c r="D8" s="123"/>
      <c r="E8" s="5"/>
    </row>
    <row r="9" spans="2:6" ht="31.5" customHeight="1" x14ac:dyDescent="0.2">
      <c r="B9" s="8" t="s">
        <v>22</v>
      </c>
      <c r="C9" s="124"/>
      <c r="D9" s="125"/>
      <c r="E9" s="5"/>
    </row>
    <row r="10" spans="2:6" ht="18" customHeight="1" x14ac:dyDescent="0.2">
      <c r="B10" s="8" t="s">
        <v>16</v>
      </c>
      <c r="C10" s="111"/>
      <c r="D10" s="112"/>
      <c r="E10" s="5"/>
    </row>
    <row r="11" spans="2:6" ht="18" customHeight="1" x14ac:dyDescent="0.2">
      <c r="B11" s="8" t="s">
        <v>24</v>
      </c>
      <c r="C11" s="111"/>
      <c r="D11" s="112"/>
      <c r="E11" s="5"/>
    </row>
    <row r="12" spans="2:6" ht="18" customHeight="1" x14ac:dyDescent="0.2">
      <c r="B12" s="8" t="s">
        <v>25</v>
      </c>
      <c r="C12" s="111"/>
      <c r="D12" s="112"/>
      <c r="E12" s="5"/>
    </row>
    <row r="13" spans="2:6" ht="18" customHeight="1" x14ac:dyDescent="0.2">
      <c r="B13" s="8" t="s">
        <v>26</v>
      </c>
      <c r="C13" s="111"/>
      <c r="D13" s="112"/>
      <c r="E13" s="5"/>
    </row>
    <row r="14" spans="2:6" ht="18" customHeight="1" x14ac:dyDescent="0.2">
      <c r="B14" s="8" t="s">
        <v>27</v>
      </c>
      <c r="C14" s="111"/>
      <c r="D14" s="112"/>
      <c r="E14" s="5"/>
    </row>
    <row r="15" spans="2:6" ht="18" customHeight="1" x14ac:dyDescent="0.2">
      <c r="B15" s="8" t="s">
        <v>28</v>
      </c>
      <c r="C15" s="111"/>
      <c r="D15" s="112"/>
      <c r="E15" s="5"/>
    </row>
    <row r="16" spans="2:6" ht="18" customHeight="1" x14ac:dyDescent="0.2">
      <c r="B16" s="8" t="s">
        <v>29</v>
      </c>
      <c r="C16" s="111"/>
      <c r="D16" s="112"/>
      <c r="E16" s="5"/>
    </row>
    <row r="17" spans="1:5" ht="18" customHeight="1" x14ac:dyDescent="0.2">
      <c r="C17" s="5"/>
      <c r="D17" s="9"/>
      <c r="E17" s="5"/>
    </row>
    <row r="18" spans="1:5" ht="18" customHeight="1" x14ac:dyDescent="0.2">
      <c r="B18" s="117" t="s">
        <v>23</v>
      </c>
      <c r="C18" s="118"/>
      <c r="D18" s="10"/>
      <c r="E18" s="7"/>
    </row>
    <row r="19" spans="1:5" ht="6.75" customHeight="1" thickBot="1" x14ac:dyDescent="0.25">
      <c r="C19" s="7"/>
      <c r="D19" s="10"/>
      <c r="E19" s="7"/>
    </row>
    <row r="20" spans="1:5" ht="18" customHeight="1" thickBot="1" x14ac:dyDescent="0.25">
      <c r="B20" s="69" t="s">
        <v>48</v>
      </c>
      <c r="C20" s="113" t="s">
        <v>0</v>
      </c>
      <c r="D20" s="114"/>
    </row>
    <row r="21" spans="1:5" ht="18" customHeight="1" x14ac:dyDescent="0.2">
      <c r="A21" s="11"/>
      <c r="B21" s="75" t="s">
        <v>53</v>
      </c>
      <c r="C21" s="115"/>
      <c r="D21" s="116"/>
    </row>
    <row r="22" spans="1:5" ht="18" customHeight="1" x14ac:dyDescent="0.2">
      <c r="A22" s="11"/>
      <c r="B22" s="75" t="s">
        <v>54</v>
      </c>
      <c r="C22" s="115"/>
      <c r="D22" s="116"/>
    </row>
    <row r="23" spans="1:5" s="72" customFormat="1" ht="18" customHeight="1" x14ac:dyDescent="0.2">
      <c r="A23" s="11"/>
      <c r="B23" s="75" t="s">
        <v>55</v>
      </c>
      <c r="C23" s="119"/>
      <c r="D23" s="120"/>
    </row>
    <row r="24" spans="1:5" s="72" customFormat="1" ht="18" customHeight="1" x14ac:dyDescent="0.2">
      <c r="A24" s="11"/>
      <c r="B24" s="75" t="s">
        <v>56</v>
      </c>
      <c r="C24" s="119"/>
      <c r="D24" s="120"/>
    </row>
    <row r="25" spans="1:5" s="72" customFormat="1" ht="18" customHeight="1" x14ac:dyDescent="0.2">
      <c r="A25" s="11"/>
      <c r="B25" s="75" t="s">
        <v>57</v>
      </c>
      <c r="C25" s="119"/>
      <c r="D25" s="120"/>
    </row>
    <row r="26" spans="1:5" s="72" customFormat="1" ht="18" customHeight="1" x14ac:dyDescent="0.2">
      <c r="A26" s="11"/>
      <c r="B26" s="75" t="s">
        <v>58</v>
      </c>
      <c r="C26" s="119"/>
      <c r="D26" s="120"/>
    </row>
    <row r="27" spans="1:5" s="72" customFormat="1" ht="18" customHeight="1" x14ac:dyDescent="0.2">
      <c r="A27" s="11"/>
      <c r="B27" s="75" t="s">
        <v>59</v>
      </c>
      <c r="C27" s="119"/>
      <c r="D27" s="120"/>
    </row>
    <row r="28" spans="1:5" s="72" customFormat="1" ht="18" customHeight="1" x14ac:dyDescent="0.2">
      <c r="A28" s="11"/>
      <c r="B28" s="75" t="s">
        <v>60</v>
      </c>
      <c r="C28" s="119"/>
      <c r="D28" s="120"/>
    </row>
    <row r="29" spans="1:5" s="72" customFormat="1" ht="18" customHeight="1" x14ac:dyDescent="0.2">
      <c r="A29" s="11"/>
      <c r="B29" s="75" t="s">
        <v>61</v>
      </c>
      <c r="C29" s="119"/>
      <c r="D29" s="120"/>
    </row>
    <row r="30" spans="1:5" s="72" customFormat="1" ht="18" customHeight="1" x14ac:dyDescent="0.2">
      <c r="A30" s="11"/>
      <c r="B30" s="75" t="s">
        <v>62</v>
      </c>
      <c r="C30" s="119"/>
      <c r="D30" s="120"/>
    </row>
    <row r="31" spans="1:5" s="72" customFormat="1" ht="18" customHeight="1" x14ac:dyDescent="0.2">
      <c r="A31" s="11"/>
      <c r="B31" s="75" t="s">
        <v>63</v>
      </c>
      <c r="C31" s="119"/>
      <c r="D31" s="120"/>
    </row>
    <row r="32" spans="1:5" s="72" customFormat="1" ht="18" customHeight="1" x14ac:dyDescent="0.2">
      <c r="A32" s="11"/>
      <c r="B32" s="75" t="s">
        <v>64</v>
      </c>
      <c r="C32" s="119"/>
      <c r="D32" s="120"/>
    </row>
    <row r="33" spans="1:4" s="72" customFormat="1" ht="18" customHeight="1" x14ac:dyDescent="0.2">
      <c r="A33" s="11"/>
      <c r="B33" s="75" t="s">
        <v>65</v>
      </c>
      <c r="C33" s="119"/>
      <c r="D33" s="120"/>
    </row>
    <row r="34" spans="1:4" s="72" customFormat="1" ht="18" customHeight="1" x14ac:dyDescent="0.2">
      <c r="A34" s="11"/>
      <c r="B34" s="75" t="s">
        <v>66</v>
      </c>
      <c r="C34" s="119"/>
      <c r="D34" s="120"/>
    </row>
    <row r="35" spans="1:4" s="72" customFormat="1" ht="18" customHeight="1" x14ac:dyDescent="0.2">
      <c r="A35" s="11"/>
      <c r="B35" s="75" t="s">
        <v>67</v>
      </c>
      <c r="C35" s="119"/>
      <c r="D35" s="120"/>
    </row>
    <row r="36" spans="1:4" s="72" customFormat="1" ht="18" customHeight="1" x14ac:dyDescent="0.2">
      <c r="A36" s="11"/>
      <c r="B36" s="75" t="s">
        <v>68</v>
      </c>
      <c r="C36" s="119"/>
      <c r="D36" s="120"/>
    </row>
    <row r="37" spans="1:4" s="72" customFormat="1" ht="18" customHeight="1" x14ac:dyDescent="0.2">
      <c r="A37" s="11"/>
      <c r="B37" s="75" t="s">
        <v>69</v>
      </c>
      <c r="C37" s="119"/>
      <c r="D37" s="120"/>
    </row>
    <row r="38" spans="1:4" s="72" customFormat="1" ht="18" customHeight="1" x14ac:dyDescent="0.2">
      <c r="A38" s="11"/>
      <c r="B38" s="75" t="s">
        <v>70</v>
      </c>
      <c r="C38" s="119"/>
      <c r="D38" s="120"/>
    </row>
    <row r="39" spans="1:4" s="72" customFormat="1" ht="18" customHeight="1" x14ac:dyDescent="0.2">
      <c r="A39" s="11"/>
      <c r="B39" s="75" t="s">
        <v>71</v>
      </c>
      <c r="C39" s="119"/>
      <c r="D39" s="120"/>
    </row>
    <row r="40" spans="1:4" s="72" customFormat="1" ht="18" customHeight="1" x14ac:dyDescent="0.2">
      <c r="A40" s="11"/>
      <c r="B40" s="75" t="s">
        <v>72</v>
      </c>
      <c r="C40" s="119"/>
      <c r="D40" s="120"/>
    </row>
    <row r="41" spans="1:4" s="72" customFormat="1" ht="18" customHeight="1" x14ac:dyDescent="0.2">
      <c r="A41" s="11"/>
      <c r="B41" s="75" t="s">
        <v>73</v>
      </c>
      <c r="C41" s="119"/>
      <c r="D41" s="120"/>
    </row>
    <row r="42" spans="1:4" s="72" customFormat="1" ht="18" customHeight="1" x14ac:dyDescent="0.2">
      <c r="A42" s="11"/>
      <c r="B42" s="75" t="s">
        <v>74</v>
      </c>
      <c r="C42" s="119"/>
      <c r="D42" s="120"/>
    </row>
    <row r="43" spans="1:4" s="72" customFormat="1" ht="18" customHeight="1" x14ac:dyDescent="0.2">
      <c r="A43" s="11"/>
      <c r="B43" s="75" t="s">
        <v>75</v>
      </c>
      <c r="C43" s="119"/>
      <c r="D43" s="120"/>
    </row>
    <row r="44" spans="1:4" s="72" customFormat="1" ht="18" customHeight="1" x14ac:dyDescent="0.2">
      <c r="A44" s="11"/>
      <c r="B44" s="75" t="s">
        <v>76</v>
      </c>
      <c r="C44" s="119"/>
      <c r="D44" s="120"/>
    </row>
    <row r="45" spans="1:4" s="72" customFormat="1" ht="18" customHeight="1" x14ac:dyDescent="0.2">
      <c r="A45" s="11"/>
      <c r="B45" s="75" t="s">
        <v>77</v>
      </c>
      <c r="C45" s="119"/>
      <c r="D45" s="120"/>
    </row>
    <row r="46" spans="1:4" s="72" customFormat="1" ht="18" customHeight="1" x14ac:dyDescent="0.2">
      <c r="A46" s="11"/>
      <c r="B46" s="75" t="s">
        <v>78</v>
      </c>
      <c r="C46" s="119"/>
      <c r="D46" s="120"/>
    </row>
    <row r="47" spans="1:4" s="72" customFormat="1" ht="18" customHeight="1" x14ac:dyDescent="0.2">
      <c r="A47" s="11"/>
      <c r="B47" s="75" t="s">
        <v>79</v>
      </c>
      <c r="C47" s="119"/>
      <c r="D47" s="120"/>
    </row>
    <row r="48" spans="1:4" s="72" customFormat="1" ht="18" customHeight="1" x14ac:dyDescent="0.2">
      <c r="A48" s="11"/>
      <c r="B48" s="75" t="s">
        <v>80</v>
      </c>
      <c r="C48" s="119"/>
      <c r="D48" s="120"/>
    </row>
    <row r="49" spans="1:4" s="72" customFormat="1" ht="18" customHeight="1" x14ac:dyDescent="0.2">
      <c r="A49" s="11"/>
      <c r="B49" s="75" t="s">
        <v>81</v>
      </c>
      <c r="C49" s="119"/>
      <c r="D49" s="120"/>
    </row>
    <row r="50" spans="1:4" s="72" customFormat="1" ht="18" customHeight="1" x14ac:dyDescent="0.2">
      <c r="A50" s="11"/>
      <c r="B50" s="75" t="s">
        <v>82</v>
      </c>
      <c r="C50" s="119"/>
      <c r="D50" s="120"/>
    </row>
    <row r="51" spans="1:4" s="72" customFormat="1" ht="18" customHeight="1" x14ac:dyDescent="0.2">
      <c r="A51" s="11"/>
      <c r="B51" s="75" t="s">
        <v>83</v>
      </c>
      <c r="C51" s="119"/>
      <c r="D51" s="120"/>
    </row>
    <row r="52" spans="1:4" s="72" customFormat="1" ht="18" customHeight="1" x14ac:dyDescent="0.2">
      <c r="A52" s="11"/>
      <c r="B52" s="75" t="s">
        <v>84</v>
      </c>
      <c r="C52" s="119"/>
      <c r="D52" s="120"/>
    </row>
    <row r="53" spans="1:4" s="72" customFormat="1" ht="18" customHeight="1" x14ac:dyDescent="0.2">
      <c r="A53" s="11"/>
      <c r="B53" s="75" t="s">
        <v>85</v>
      </c>
      <c r="C53" s="119"/>
      <c r="D53" s="120"/>
    </row>
    <row r="54" spans="1:4" s="72" customFormat="1" ht="18" customHeight="1" x14ac:dyDescent="0.2">
      <c r="A54" s="11"/>
      <c r="B54" s="75" t="s">
        <v>86</v>
      </c>
      <c r="C54" s="119"/>
      <c r="D54" s="120"/>
    </row>
    <row r="55" spans="1:4" s="72" customFormat="1" ht="18" customHeight="1" x14ac:dyDescent="0.2">
      <c r="A55" s="11"/>
      <c r="B55" s="75" t="s">
        <v>87</v>
      </c>
      <c r="C55" s="119"/>
      <c r="D55" s="120"/>
    </row>
    <row r="56" spans="1:4" s="72" customFormat="1" ht="18" customHeight="1" x14ac:dyDescent="0.2">
      <c r="A56" s="11"/>
      <c r="B56" s="75" t="s">
        <v>88</v>
      </c>
      <c r="C56" s="119"/>
      <c r="D56" s="120"/>
    </row>
    <row r="57" spans="1:4" s="72" customFormat="1" ht="18" customHeight="1" x14ac:dyDescent="0.2">
      <c r="A57" s="11"/>
      <c r="B57" s="75" t="s">
        <v>89</v>
      </c>
      <c r="C57" s="119"/>
      <c r="D57" s="120"/>
    </row>
    <row r="58" spans="1:4" s="72" customFormat="1" ht="18" customHeight="1" x14ac:dyDescent="0.2">
      <c r="A58" s="11"/>
      <c r="B58" s="75" t="s">
        <v>90</v>
      </c>
      <c r="C58" s="119"/>
      <c r="D58" s="120"/>
    </row>
    <row r="59" spans="1:4" s="72" customFormat="1" ht="18" customHeight="1" x14ac:dyDescent="0.2">
      <c r="A59" s="11"/>
      <c r="B59" s="75" t="s">
        <v>91</v>
      </c>
      <c r="C59" s="119"/>
      <c r="D59" s="120"/>
    </row>
    <row r="60" spans="1:4" s="72" customFormat="1" ht="18" customHeight="1" x14ac:dyDescent="0.2">
      <c r="A60" s="11"/>
      <c r="B60" s="75" t="s">
        <v>92</v>
      </c>
      <c r="C60" s="119"/>
      <c r="D60" s="120"/>
    </row>
    <row r="61" spans="1:4" s="72" customFormat="1" ht="18" customHeight="1" x14ac:dyDescent="0.2">
      <c r="A61" s="11"/>
      <c r="B61" s="75" t="s">
        <v>93</v>
      </c>
      <c r="C61" s="119"/>
      <c r="D61" s="120"/>
    </row>
    <row r="62" spans="1:4" s="72" customFormat="1" ht="18" customHeight="1" x14ac:dyDescent="0.2">
      <c r="A62" s="11"/>
      <c r="B62" s="75" t="s">
        <v>94</v>
      </c>
      <c r="C62" s="119"/>
      <c r="D62" s="120"/>
    </row>
    <row r="63" spans="1:4" s="72" customFormat="1" ht="18" customHeight="1" x14ac:dyDescent="0.2">
      <c r="A63" s="11"/>
      <c r="B63" s="75" t="s">
        <v>95</v>
      </c>
      <c r="C63" s="119"/>
      <c r="D63" s="120"/>
    </row>
    <row r="64" spans="1:4" s="72" customFormat="1" ht="18" customHeight="1" x14ac:dyDescent="0.2">
      <c r="A64" s="11"/>
      <c r="B64" s="74"/>
      <c r="C64" s="59"/>
      <c r="D64" s="60"/>
    </row>
    <row r="65" spans="1:6" s="72" customFormat="1" ht="72.599999999999994" customHeight="1" x14ac:dyDescent="0.2">
      <c r="A65" s="11" t="s">
        <v>38</v>
      </c>
      <c r="B65" s="109" t="s">
        <v>45</v>
      </c>
      <c r="C65" s="109"/>
      <c r="D65" s="109"/>
    </row>
    <row r="66" spans="1:6" s="72" customFormat="1" ht="21" customHeight="1" x14ac:dyDescent="0.2">
      <c r="A66" s="72" t="s">
        <v>39</v>
      </c>
      <c r="B66" s="118" t="s">
        <v>19</v>
      </c>
      <c r="C66" s="118"/>
      <c r="D66" s="118"/>
      <c r="E66" s="12"/>
    </row>
    <row r="67" spans="1:6" s="72" customFormat="1" ht="33" customHeight="1" x14ac:dyDescent="0.2">
      <c r="A67" s="72" t="s">
        <v>40</v>
      </c>
      <c r="B67" s="133" t="s">
        <v>96</v>
      </c>
      <c r="C67" s="133"/>
      <c r="D67" s="133"/>
      <c r="E67" s="13"/>
      <c r="F67" s="73"/>
    </row>
    <row r="68" spans="1:6" s="14" customFormat="1" ht="54" customHeight="1" x14ac:dyDescent="0.2">
      <c r="A68" s="72" t="s">
        <v>41</v>
      </c>
      <c r="B68" s="106" t="s">
        <v>47</v>
      </c>
      <c r="C68" s="106"/>
      <c r="D68" s="106"/>
      <c r="E68" s="15"/>
    </row>
    <row r="69" spans="1:6" s="72" customFormat="1" ht="26.45" customHeight="1" x14ac:dyDescent="0.2">
      <c r="A69" s="72" t="s">
        <v>42</v>
      </c>
      <c r="B69" s="134" t="s">
        <v>251</v>
      </c>
      <c r="C69" s="134"/>
      <c r="D69" s="134"/>
      <c r="E69" s="12"/>
      <c r="F69" s="73"/>
    </row>
    <row r="70" spans="1:6" s="101" customFormat="1" ht="40.5" customHeight="1" x14ac:dyDescent="0.2">
      <c r="A70" s="101" t="s">
        <v>252</v>
      </c>
      <c r="B70" s="106" t="s">
        <v>12</v>
      </c>
      <c r="C70" s="106"/>
      <c r="D70" s="106"/>
      <c r="E70" s="12"/>
      <c r="F70" s="102"/>
    </row>
    <row r="71" spans="1:6" ht="27.75" customHeight="1" x14ac:dyDescent="0.2">
      <c r="A71" s="48" t="s">
        <v>43</v>
      </c>
      <c r="B71" s="107" t="s">
        <v>14</v>
      </c>
      <c r="C71" s="108"/>
      <c r="D71" s="108"/>
      <c r="E71" s="12"/>
      <c r="F71" s="7"/>
    </row>
    <row r="72" spans="1:6" ht="39.75" customHeight="1" x14ac:dyDescent="0.2">
      <c r="A72" s="48" t="s">
        <v>44</v>
      </c>
      <c r="B72" s="106" t="s">
        <v>15</v>
      </c>
      <c r="C72" s="110"/>
      <c r="D72" s="110"/>
      <c r="E72" s="12"/>
      <c r="F72" s="7"/>
    </row>
    <row r="73" spans="1:6" ht="90.6" customHeight="1" x14ac:dyDescent="0.2">
      <c r="A73" s="48" t="s">
        <v>253</v>
      </c>
      <c r="B73" s="106" t="s">
        <v>46</v>
      </c>
      <c r="C73" s="135"/>
      <c r="D73" s="135"/>
      <c r="E73" s="12"/>
      <c r="F73" s="7"/>
    </row>
    <row r="74" spans="1:6" s="70" customFormat="1" ht="28.5" customHeight="1" x14ac:dyDescent="0.2">
      <c r="A74" s="70" t="s">
        <v>49</v>
      </c>
      <c r="B74" s="117" t="s">
        <v>50</v>
      </c>
      <c r="C74" s="117"/>
      <c r="D74" s="117"/>
      <c r="E74" s="12"/>
      <c r="F74" s="71"/>
    </row>
    <row r="75" spans="1:6" ht="18" customHeight="1" x14ac:dyDescent="0.2">
      <c r="A75" s="48" t="s">
        <v>254</v>
      </c>
      <c r="B75" s="6" t="s">
        <v>1</v>
      </c>
      <c r="C75" s="7"/>
      <c r="D75" s="1"/>
      <c r="E75" s="16"/>
    </row>
    <row r="76" spans="1:6" ht="18" customHeight="1" x14ac:dyDescent="0.2">
      <c r="B76" s="128" t="s">
        <v>10</v>
      </c>
      <c r="C76" s="132"/>
      <c r="D76" s="129"/>
      <c r="E76" s="16"/>
    </row>
    <row r="77" spans="1:6" ht="18" customHeight="1" x14ac:dyDescent="0.2">
      <c r="B77" s="128" t="s">
        <v>2</v>
      </c>
      <c r="C77" s="129"/>
      <c r="D77" s="8"/>
      <c r="E77" s="16"/>
    </row>
    <row r="78" spans="1:6" ht="18" customHeight="1" x14ac:dyDescent="0.2">
      <c r="B78" s="130"/>
      <c r="C78" s="131"/>
      <c r="D78" s="8"/>
      <c r="E78" s="16"/>
    </row>
    <row r="79" spans="1:6" ht="18" customHeight="1" x14ac:dyDescent="0.2">
      <c r="B79" s="130"/>
      <c r="C79" s="131"/>
      <c r="D79" s="8"/>
      <c r="E79" s="16"/>
    </row>
    <row r="80" spans="1:6" ht="18" customHeight="1" x14ac:dyDescent="0.2">
      <c r="B80" s="130"/>
      <c r="C80" s="131"/>
      <c r="D80" s="8"/>
      <c r="E80" s="16"/>
    </row>
    <row r="81" spans="2:5" ht="15" customHeight="1" x14ac:dyDescent="0.2">
      <c r="B81" s="19" t="s">
        <v>4</v>
      </c>
      <c r="C81" s="19"/>
      <c r="D81" s="17"/>
      <c r="E81" s="16"/>
    </row>
    <row r="82" spans="2:5" ht="18" customHeight="1" x14ac:dyDescent="0.2">
      <c r="B82" s="128" t="s">
        <v>11</v>
      </c>
      <c r="C82" s="132"/>
      <c r="D82" s="129"/>
      <c r="E82" s="16"/>
    </row>
    <row r="83" spans="2:5" ht="18" customHeight="1" x14ac:dyDescent="0.2">
      <c r="B83" s="20" t="s">
        <v>2</v>
      </c>
      <c r="C83" s="18" t="s">
        <v>3</v>
      </c>
      <c r="D83" s="21" t="s">
        <v>5</v>
      </c>
      <c r="E83" s="16"/>
    </row>
    <row r="84" spans="2:5" ht="18" customHeight="1" x14ac:dyDescent="0.2">
      <c r="B84" s="22"/>
      <c r="C84" s="18"/>
      <c r="D84" s="23"/>
      <c r="E84" s="16"/>
    </row>
    <row r="85" spans="2:5" ht="18" customHeight="1" x14ac:dyDescent="0.2">
      <c r="B85" s="22"/>
      <c r="C85" s="18"/>
      <c r="D85" s="23"/>
      <c r="E85" s="16"/>
    </row>
    <row r="86" spans="2:5" ht="18" customHeight="1" x14ac:dyDescent="0.2">
      <c r="B86" s="19"/>
      <c r="C86" s="19"/>
      <c r="D86" s="17"/>
      <c r="E86" s="16"/>
    </row>
    <row r="87" spans="2:5" ht="18" customHeight="1" x14ac:dyDescent="0.2">
      <c r="B87" s="128" t="s">
        <v>13</v>
      </c>
      <c r="C87" s="132"/>
      <c r="D87" s="129"/>
      <c r="E87" s="16"/>
    </row>
    <row r="88" spans="2:5" ht="18" customHeight="1" x14ac:dyDescent="0.2">
      <c r="B88" s="127" t="s">
        <v>6</v>
      </c>
      <c r="C88" s="127"/>
      <c r="D88" s="8"/>
    </row>
    <row r="89" spans="2:5" ht="18" customHeight="1" x14ac:dyDescent="0.2">
      <c r="B89" s="123"/>
      <c r="C89" s="123"/>
      <c r="D89" s="8"/>
    </row>
    <row r="90" spans="2:5" ht="18" customHeight="1" x14ac:dyDescent="0.2"/>
    <row r="91" spans="2:5" ht="18" customHeight="1" x14ac:dyDescent="0.2">
      <c r="B91" s="126"/>
      <c r="C91" s="126"/>
      <c r="D91" s="126"/>
    </row>
    <row r="92" spans="2:5" ht="18" customHeight="1" x14ac:dyDescent="0.2">
      <c r="D92" s="1"/>
    </row>
  </sheetData>
  <mergeCells count="75">
    <mergeCell ref="C59:D59"/>
    <mergeCell ref="C60:D60"/>
    <mergeCell ref="C61:D61"/>
    <mergeCell ref="C62:D62"/>
    <mergeCell ref="C63:D63"/>
    <mergeCell ref="C54:D54"/>
    <mergeCell ref="C55:D55"/>
    <mergeCell ref="C56:D56"/>
    <mergeCell ref="C57:D57"/>
    <mergeCell ref="C58:D58"/>
    <mergeCell ref="C49:D49"/>
    <mergeCell ref="C52:D52"/>
    <mergeCell ref="C51:D51"/>
    <mergeCell ref="C50:D50"/>
    <mergeCell ref="C53:D53"/>
    <mergeCell ref="C38:D38"/>
    <mergeCell ref="C40:D40"/>
    <mergeCell ref="C41:D41"/>
    <mergeCell ref="C42:D42"/>
    <mergeCell ref="C48:D48"/>
    <mergeCell ref="C43:D43"/>
    <mergeCell ref="C44:D44"/>
    <mergeCell ref="C45:D45"/>
    <mergeCell ref="C46:D46"/>
    <mergeCell ref="C47:D47"/>
    <mergeCell ref="C33:D33"/>
    <mergeCell ref="C34:D34"/>
    <mergeCell ref="C35:D35"/>
    <mergeCell ref="C36:D36"/>
    <mergeCell ref="C37:D37"/>
    <mergeCell ref="B91:D91"/>
    <mergeCell ref="C22:D22"/>
    <mergeCell ref="B89:C89"/>
    <mergeCell ref="B88:C88"/>
    <mergeCell ref="B77:C77"/>
    <mergeCell ref="B78:C78"/>
    <mergeCell ref="B80:C80"/>
    <mergeCell ref="B87:D87"/>
    <mergeCell ref="B82:D82"/>
    <mergeCell ref="B79:C79"/>
    <mergeCell ref="B76:D76"/>
    <mergeCell ref="B67:D67"/>
    <mergeCell ref="B69:D69"/>
    <mergeCell ref="B73:D73"/>
    <mergeCell ref="B74:D74"/>
    <mergeCell ref="B66:D66"/>
    <mergeCell ref="C23:D23"/>
    <mergeCell ref="C24:D24"/>
    <mergeCell ref="C39:D39"/>
    <mergeCell ref="C27:D27"/>
    <mergeCell ref="C6:D6"/>
    <mergeCell ref="C11:D11"/>
    <mergeCell ref="C8:D8"/>
    <mergeCell ref="C9:D9"/>
    <mergeCell ref="C10:D10"/>
    <mergeCell ref="C25:D25"/>
    <mergeCell ref="C26:D26"/>
    <mergeCell ref="C28:D28"/>
    <mergeCell ref="C29:D29"/>
    <mergeCell ref="C30:D30"/>
    <mergeCell ref="C31:D31"/>
    <mergeCell ref="C32:D32"/>
    <mergeCell ref="C12:D12"/>
    <mergeCell ref="C14:D14"/>
    <mergeCell ref="C13:D13"/>
    <mergeCell ref="C20:D20"/>
    <mergeCell ref="C21:D21"/>
    <mergeCell ref="C15:D15"/>
    <mergeCell ref="B18:C18"/>
    <mergeCell ref="C16:D16"/>
    <mergeCell ref="B70:D70"/>
    <mergeCell ref="B71:D71"/>
    <mergeCell ref="B68:D68"/>
    <mergeCell ref="B65:D65"/>
    <mergeCell ref="B72:D72"/>
  </mergeCells>
  <phoneticPr fontId="0" type="noConversion"/>
  <printOptions horizontalCentered="1"/>
  <pageMargins left="0.25" right="0.25" top="0.75" bottom="0.75" header="0.3" footer="0.3"/>
  <pageSetup paperSize="9" scale="40" orientation="portrait" r:id="rId1"/>
  <headerFooter alignWithMargins="0">
    <oddFooter>&amp;C&amp;"-,Standardowy"&amp;9Strona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J11"/>
  <sheetViews>
    <sheetView showGridLines="0" view="pageBreakPreview" zoomScaleNormal="100" zoomScaleSheetLayoutView="100" zoomScalePageLayoutView="85" workbookViewId="0">
      <selection activeCell="B10" sqref="B10"/>
    </sheetView>
  </sheetViews>
  <sheetFormatPr defaultColWidth="9.140625" defaultRowHeight="15" x14ac:dyDescent="0.2"/>
  <cols>
    <col min="1" max="1" width="5.5703125" style="77" customWidth="1"/>
    <col min="2" max="2" width="88" style="77" customWidth="1"/>
    <col min="3" max="3" width="9.7109375" style="27" customWidth="1"/>
    <col min="4" max="4" width="7.28515625" style="43" customWidth="1"/>
    <col min="5" max="5" width="22.28515625" style="77" customWidth="1"/>
    <col min="6" max="6" width="19.140625" style="77" customWidth="1"/>
    <col min="7" max="7" width="15.140625" style="66" customWidth="1"/>
    <col min="8" max="8" width="19" style="77" customWidth="1"/>
    <col min="9" max="10" width="14.28515625" style="77" customWidth="1"/>
    <col min="11" max="16384" width="9.140625" style="77"/>
  </cols>
  <sheetData>
    <row r="1" spans="1:10" x14ac:dyDescent="0.2">
      <c r="B1" s="24" t="s">
        <v>51</v>
      </c>
      <c r="C1" s="77"/>
      <c r="H1" s="26" t="s">
        <v>37</v>
      </c>
      <c r="I1" s="26"/>
      <c r="J1" s="26"/>
    </row>
    <row r="2" spans="1:10" x14ac:dyDescent="0.2">
      <c r="E2" s="118"/>
      <c r="F2" s="118"/>
      <c r="G2" s="136" t="s">
        <v>36</v>
      </c>
      <c r="H2" s="136"/>
    </row>
    <row r="4" spans="1:10" x14ac:dyDescent="0.2">
      <c r="B4" s="6" t="s">
        <v>7</v>
      </c>
      <c r="C4" s="63">
        <v>9</v>
      </c>
      <c r="D4" s="58"/>
      <c r="E4" s="29" t="s">
        <v>9</v>
      </c>
      <c r="F4" s="5"/>
      <c r="G4" s="67"/>
      <c r="H4" s="76"/>
    </row>
    <row r="5" spans="1:10" x14ac:dyDescent="0.2">
      <c r="B5" s="6"/>
      <c r="C5" s="30"/>
      <c r="D5" s="58"/>
      <c r="E5" s="29"/>
      <c r="F5" s="5"/>
      <c r="G5" s="67"/>
      <c r="H5" s="76"/>
    </row>
    <row r="6" spans="1:10" x14ac:dyDescent="0.2">
      <c r="A6" s="6"/>
      <c r="C6" s="30"/>
      <c r="D6" s="58"/>
      <c r="E6" s="76"/>
      <c r="F6" s="76"/>
      <c r="G6" s="67"/>
      <c r="H6" s="76"/>
    </row>
    <row r="7" spans="1:10" x14ac:dyDescent="0.2">
      <c r="A7" s="31"/>
      <c r="B7" s="31"/>
      <c r="C7" s="32"/>
      <c r="D7" s="56"/>
      <c r="E7" s="34" t="s">
        <v>0</v>
      </c>
      <c r="F7" s="35">
        <f>SUM(H10:H11)</f>
        <v>0</v>
      </c>
      <c r="G7" s="68"/>
      <c r="H7" s="36"/>
    </row>
    <row r="8" spans="1:10" ht="12.75" customHeight="1" x14ac:dyDescent="0.2">
      <c r="A8" s="36"/>
      <c r="B8" s="31"/>
      <c r="C8" s="37"/>
      <c r="D8" s="57"/>
      <c r="E8" s="36"/>
      <c r="F8" s="36"/>
      <c r="G8" s="68"/>
      <c r="H8" s="36"/>
    </row>
    <row r="9" spans="1:10" s="40" customFormat="1" ht="43.15" customHeight="1" x14ac:dyDescent="0.2">
      <c r="A9" s="39" t="s">
        <v>18</v>
      </c>
      <c r="B9" s="39" t="s">
        <v>31</v>
      </c>
      <c r="C9" s="51" t="s">
        <v>237</v>
      </c>
      <c r="D9" s="53" t="s">
        <v>238</v>
      </c>
      <c r="E9" s="39" t="s">
        <v>32</v>
      </c>
      <c r="F9" s="39" t="s">
        <v>33</v>
      </c>
      <c r="G9" s="64" t="s">
        <v>34</v>
      </c>
      <c r="H9" s="39" t="s">
        <v>8</v>
      </c>
    </row>
    <row r="10" spans="1:10" s="40" customFormat="1" ht="110.25" customHeight="1" x14ac:dyDescent="0.2">
      <c r="A10" s="61">
        <v>1</v>
      </c>
      <c r="B10" s="83" t="s">
        <v>206</v>
      </c>
      <c r="C10" s="79" t="s">
        <v>97</v>
      </c>
      <c r="D10" s="78">
        <v>400</v>
      </c>
      <c r="E10" s="62"/>
      <c r="F10" s="62"/>
      <c r="G10" s="65"/>
      <c r="H10" s="42">
        <f>ROUND(ROUND(D10,2)*ROUND(G10,2),2)</f>
        <v>0</v>
      </c>
    </row>
    <row r="11" spans="1:10" s="40" customFormat="1" ht="48.75" customHeight="1" x14ac:dyDescent="0.2">
      <c r="A11" s="61">
        <f>A10+1</f>
        <v>2</v>
      </c>
      <c r="B11" s="82" t="s">
        <v>205</v>
      </c>
      <c r="C11" s="79" t="s">
        <v>97</v>
      </c>
      <c r="D11" s="78">
        <v>1000</v>
      </c>
      <c r="E11" s="62"/>
      <c r="F11" s="62"/>
      <c r="G11" s="65"/>
      <c r="H11" s="42">
        <f t="shared" ref="H11" si="0">ROUND(ROUND(D11,2)*ROUND(G11,2),2)</f>
        <v>0</v>
      </c>
    </row>
  </sheetData>
  <mergeCells count="2">
    <mergeCell ref="E2:F2"/>
    <mergeCell ref="G2:H2"/>
  </mergeCells>
  <printOptions horizontalCentered="1"/>
  <pageMargins left="0.19685039370078741" right="0.19685039370078741" top="1.3779527559055118" bottom="0.98425196850393704" header="0.51181102362204722" footer="0.51181102362204722"/>
  <pageSetup paperSize="9" scale="79" orientation="landscape" r:id="rId1"/>
  <headerFooter alignWithMargins="0">
    <oddFooter>&amp;C&amp;"Times New Roman,Normalny"Strona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J12"/>
  <sheetViews>
    <sheetView showGridLines="0" view="pageBreakPreview" topLeftCell="A4" zoomScaleNormal="100" zoomScaleSheetLayoutView="100" zoomScalePageLayoutView="85" workbookViewId="0">
      <selection activeCell="B12" sqref="B12"/>
    </sheetView>
  </sheetViews>
  <sheetFormatPr defaultColWidth="9.140625" defaultRowHeight="15" x14ac:dyDescent="0.2"/>
  <cols>
    <col min="1" max="1" width="5.5703125" style="77" customWidth="1"/>
    <col min="2" max="2" width="88" style="77" customWidth="1"/>
    <col min="3" max="3" width="9.7109375" style="27" customWidth="1"/>
    <col min="4" max="4" width="7.28515625" style="43" customWidth="1"/>
    <col min="5" max="5" width="22.28515625" style="77" customWidth="1"/>
    <col min="6" max="6" width="19.140625" style="77" customWidth="1"/>
    <col min="7" max="7" width="15.140625" style="66" customWidth="1"/>
    <col min="8" max="8" width="19" style="77" customWidth="1"/>
    <col min="9" max="10" width="14.28515625" style="77" customWidth="1"/>
    <col min="11" max="16384" width="9.140625" style="77"/>
  </cols>
  <sheetData>
    <row r="1" spans="1:10" x14ac:dyDescent="0.2">
      <c r="B1" s="24" t="s">
        <v>51</v>
      </c>
      <c r="C1" s="77"/>
      <c r="H1" s="26" t="s">
        <v>37</v>
      </c>
      <c r="I1" s="26"/>
      <c r="J1" s="26"/>
    </row>
    <row r="2" spans="1:10" x14ac:dyDescent="0.2">
      <c r="E2" s="118"/>
      <c r="F2" s="118"/>
      <c r="G2" s="136" t="s">
        <v>36</v>
      </c>
      <c r="H2" s="136"/>
    </row>
    <row r="4" spans="1:10" x14ac:dyDescent="0.2">
      <c r="B4" s="6" t="s">
        <v>7</v>
      </c>
      <c r="C4" s="63">
        <v>10</v>
      </c>
      <c r="D4" s="58"/>
      <c r="E4" s="29" t="s">
        <v>9</v>
      </c>
      <c r="F4" s="5"/>
      <c r="G4" s="67"/>
      <c r="H4" s="76"/>
    </row>
    <row r="5" spans="1:10" x14ac:dyDescent="0.2">
      <c r="B5" s="6"/>
      <c r="C5" s="30"/>
      <c r="D5" s="58"/>
      <c r="E5" s="29"/>
      <c r="F5" s="5"/>
      <c r="G5" s="67"/>
      <c r="H5" s="76"/>
    </row>
    <row r="6" spans="1:10" x14ac:dyDescent="0.2">
      <c r="A6" s="6"/>
      <c r="C6" s="30"/>
      <c r="D6" s="58"/>
      <c r="E6" s="76"/>
      <c r="F6" s="76"/>
      <c r="G6" s="67"/>
      <c r="H6" s="76"/>
    </row>
    <row r="7" spans="1:10" x14ac:dyDescent="0.2">
      <c r="A7" s="31"/>
      <c r="B7" s="31"/>
      <c r="C7" s="32"/>
      <c r="D7" s="56"/>
      <c r="E7" s="34" t="s">
        <v>0</v>
      </c>
      <c r="F7" s="35">
        <f>SUM(H10:H12)</f>
        <v>0</v>
      </c>
      <c r="G7" s="68"/>
      <c r="H7" s="36"/>
    </row>
    <row r="8" spans="1:10" ht="12.75" customHeight="1" x14ac:dyDescent="0.2">
      <c r="A8" s="36"/>
      <c r="B8" s="31"/>
      <c r="C8" s="37"/>
      <c r="D8" s="57"/>
      <c r="E8" s="36"/>
      <c r="F8" s="36"/>
      <c r="G8" s="68"/>
      <c r="H8" s="36"/>
    </row>
    <row r="9" spans="1:10" s="40" customFormat="1" ht="43.15" customHeight="1" x14ac:dyDescent="0.2">
      <c r="A9" s="39" t="s">
        <v>18</v>
      </c>
      <c r="B9" s="39" t="s">
        <v>31</v>
      </c>
      <c r="C9" s="51" t="s">
        <v>237</v>
      </c>
      <c r="D9" s="53" t="s">
        <v>238</v>
      </c>
      <c r="E9" s="39" t="s">
        <v>32</v>
      </c>
      <c r="F9" s="39" t="s">
        <v>33</v>
      </c>
      <c r="G9" s="64" t="s">
        <v>34</v>
      </c>
      <c r="H9" s="39" t="s">
        <v>8</v>
      </c>
    </row>
    <row r="10" spans="1:10" s="40" customFormat="1" ht="74.25" customHeight="1" x14ac:dyDescent="0.2">
      <c r="A10" s="61">
        <v>1</v>
      </c>
      <c r="B10" s="83" t="s">
        <v>255</v>
      </c>
      <c r="C10" s="79" t="s">
        <v>97</v>
      </c>
      <c r="D10" s="78">
        <v>1700</v>
      </c>
      <c r="E10" s="62"/>
      <c r="F10" s="62"/>
      <c r="G10" s="65"/>
      <c r="H10" s="42">
        <f>ROUND(ROUND(D10,2)*ROUND(G10,2),2)</f>
        <v>0</v>
      </c>
    </row>
    <row r="11" spans="1:10" s="40" customFormat="1" ht="48.75" customHeight="1" x14ac:dyDescent="0.2">
      <c r="A11" s="61">
        <f>A10+1</f>
        <v>2</v>
      </c>
      <c r="B11" s="82" t="s">
        <v>256</v>
      </c>
      <c r="C11" s="79" t="s">
        <v>97</v>
      </c>
      <c r="D11" s="78">
        <v>500</v>
      </c>
      <c r="E11" s="62"/>
      <c r="F11" s="62"/>
      <c r="G11" s="65"/>
      <c r="H11" s="42">
        <f t="shared" ref="H11:H12" si="0">ROUND(ROUND(D11,2)*ROUND(G11,2),2)</f>
        <v>0</v>
      </c>
    </row>
    <row r="12" spans="1:10" s="40" customFormat="1" ht="61.5" customHeight="1" x14ac:dyDescent="0.2">
      <c r="A12" s="61">
        <f t="shared" ref="A12" si="1">A11+1</f>
        <v>3</v>
      </c>
      <c r="B12" s="82" t="s">
        <v>257</v>
      </c>
      <c r="C12" s="79" t="s">
        <v>97</v>
      </c>
      <c r="D12" s="78">
        <v>900</v>
      </c>
      <c r="E12" s="62"/>
      <c r="F12" s="62"/>
      <c r="G12" s="65"/>
      <c r="H12" s="42">
        <f t="shared" si="0"/>
        <v>0</v>
      </c>
    </row>
  </sheetData>
  <mergeCells count="2">
    <mergeCell ref="E2:F2"/>
    <mergeCell ref="G2:H2"/>
  </mergeCells>
  <printOptions horizontalCentered="1"/>
  <pageMargins left="0.19685039370078741" right="0.19685039370078741" top="1.3779527559055118" bottom="0.98425196850393704" header="0.51181102362204722" footer="0.51181102362204722"/>
  <pageSetup paperSize="9" scale="79" orientation="landscape" r:id="rId1"/>
  <headerFooter alignWithMargins="0">
    <oddFooter>&amp;C&amp;"Times New Roman,Normalny"Strona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J12"/>
  <sheetViews>
    <sheetView showGridLines="0" view="pageBreakPreview" topLeftCell="A4" zoomScaleNormal="100" zoomScaleSheetLayoutView="100" zoomScalePageLayoutView="85" workbookViewId="0">
      <selection activeCell="B12" sqref="B12"/>
    </sheetView>
  </sheetViews>
  <sheetFormatPr defaultColWidth="9.140625" defaultRowHeight="15" x14ac:dyDescent="0.2"/>
  <cols>
    <col min="1" max="1" width="5.5703125" style="77" customWidth="1"/>
    <col min="2" max="2" width="88" style="77" customWidth="1"/>
    <col min="3" max="3" width="9.7109375" style="27" customWidth="1"/>
    <col min="4" max="4" width="7.28515625" style="43" customWidth="1"/>
    <col min="5" max="5" width="22.28515625" style="77" customWidth="1"/>
    <col min="6" max="6" width="19.140625" style="77" customWidth="1"/>
    <col min="7" max="7" width="15.140625" style="66" customWidth="1"/>
    <col min="8" max="8" width="19" style="77" customWidth="1"/>
    <col min="9" max="10" width="14.28515625" style="77" customWidth="1"/>
    <col min="11" max="16384" width="9.140625" style="77"/>
  </cols>
  <sheetData>
    <row r="1" spans="1:10" x14ac:dyDescent="0.2">
      <c r="B1" s="24" t="s">
        <v>51</v>
      </c>
      <c r="C1" s="77"/>
      <c r="H1" s="26" t="s">
        <v>37</v>
      </c>
      <c r="I1" s="26"/>
      <c r="J1" s="26"/>
    </row>
    <row r="2" spans="1:10" x14ac:dyDescent="0.2">
      <c r="E2" s="118"/>
      <c r="F2" s="118"/>
      <c r="G2" s="136" t="s">
        <v>36</v>
      </c>
      <c r="H2" s="136"/>
    </row>
    <row r="4" spans="1:10" x14ac:dyDescent="0.2">
      <c r="B4" s="6" t="s">
        <v>7</v>
      </c>
      <c r="C4" s="63">
        <v>11</v>
      </c>
      <c r="D4" s="58"/>
      <c r="E4" s="29" t="s">
        <v>9</v>
      </c>
      <c r="F4" s="5"/>
      <c r="G4" s="67"/>
      <c r="H4" s="76"/>
    </row>
    <row r="5" spans="1:10" x14ac:dyDescent="0.2">
      <c r="B5" s="6"/>
      <c r="C5" s="30"/>
      <c r="D5" s="58"/>
      <c r="E5" s="29"/>
      <c r="F5" s="5"/>
      <c r="G5" s="67"/>
      <c r="H5" s="76"/>
    </row>
    <row r="6" spans="1:10" x14ac:dyDescent="0.2">
      <c r="A6" s="6"/>
      <c r="C6" s="30"/>
      <c r="D6" s="58"/>
      <c r="E6" s="76"/>
      <c r="F6" s="76"/>
      <c r="G6" s="67"/>
      <c r="H6" s="76"/>
    </row>
    <row r="7" spans="1:10" x14ac:dyDescent="0.2">
      <c r="A7" s="31"/>
      <c r="B7" s="31"/>
      <c r="C7" s="32"/>
      <c r="D7" s="56"/>
      <c r="E7" s="34" t="s">
        <v>0</v>
      </c>
      <c r="F7" s="35">
        <f>SUM(H10:H12)</f>
        <v>0</v>
      </c>
      <c r="G7" s="68"/>
      <c r="H7" s="36"/>
    </row>
    <row r="8" spans="1:10" ht="12.75" customHeight="1" x14ac:dyDescent="0.2">
      <c r="A8" s="36"/>
      <c r="B8" s="31"/>
      <c r="C8" s="37"/>
      <c r="D8" s="57"/>
      <c r="E8" s="36"/>
      <c r="F8" s="36"/>
      <c r="G8" s="68"/>
      <c r="H8" s="36"/>
    </row>
    <row r="9" spans="1:10" s="40" customFormat="1" ht="43.15" customHeight="1" x14ac:dyDescent="0.2">
      <c r="A9" s="39" t="s">
        <v>18</v>
      </c>
      <c r="B9" s="39" t="s">
        <v>31</v>
      </c>
      <c r="C9" s="51" t="s">
        <v>237</v>
      </c>
      <c r="D9" s="53" t="s">
        <v>238</v>
      </c>
      <c r="E9" s="39" t="s">
        <v>32</v>
      </c>
      <c r="F9" s="39" t="s">
        <v>33</v>
      </c>
      <c r="G9" s="64" t="s">
        <v>34</v>
      </c>
      <c r="H9" s="39" t="s">
        <v>8</v>
      </c>
    </row>
    <row r="10" spans="1:10" s="40" customFormat="1" ht="74.25" customHeight="1" x14ac:dyDescent="0.2">
      <c r="A10" s="61">
        <v>1</v>
      </c>
      <c r="B10" s="83" t="s">
        <v>204</v>
      </c>
      <c r="C10" s="79" t="s">
        <v>201</v>
      </c>
      <c r="D10" s="78">
        <v>40</v>
      </c>
      <c r="E10" s="62"/>
      <c r="F10" s="62"/>
      <c r="G10" s="65"/>
      <c r="H10" s="42">
        <f>ROUND(ROUND(D10,2)*ROUND(G10,2),2)</f>
        <v>0</v>
      </c>
    </row>
    <row r="11" spans="1:10" s="40" customFormat="1" ht="48.75" customHeight="1" x14ac:dyDescent="0.2">
      <c r="A11" s="61">
        <f>A10+1</f>
        <v>2</v>
      </c>
      <c r="B11" s="82" t="s">
        <v>203</v>
      </c>
      <c r="C11" s="79" t="s">
        <v>201</v>
      </c>
      <c r="D11" s="78">
        <v>50</v>
      </c>
      <c r="E11" s="62"/>
      <c r="F11" s="62"/>
      <c r="G11" s="65"/>
      <c r="H11" s="42">
        <f t="shared" ref="H11:H12" si="0">ROUND(ROUND(D11,2)*ROUND(G11,2),2)</f>
        <v>0</v>
      </c>
    </row>
    <row r="12" spans="1:10" s="40" customFormat="1" ht="44.25" customHeight="1" x14ac:dyDescent="0.2">
      <c r="A12" s="61">
        <f t="shared" ref="A12" si="1">A11+1</f>
        <v>3</v>
      </c>
      <c r="B12" s="82" t="s">
        <v>202</v>
      </c>
      <c r="C12" s="79" t="s">
        <v>201</v>
      </c>
      <c r="D12" s="78">
        <v>30</v>
      </c>
      <c r="E12" s="62"/>
      <c r="F12" s="62"/>
      <c r="G12" s="65"/>
      <c r="H12" s="42">
        <f t="shared" si="0"/>
        <v>0</v>
      </c>
    </row>
  </sheetData>
  <mergeCells count="2">
    <mergeCell ref="E2:F2"/>
    <mergeCell ref="G2:H2"/>
  </mergeCells>
  <printOptions horizontalCentered="1"/>
  <pageMargins left="0.19685039370078741" right="0.19685039370078741" top="1.3779527559055118" bottom="0.98425196850393704" header="0.51181102362204722" footer="0.51181102362204722"/>
  <pageSetup paperSize="9" scale="79" orientation="landscape" r:id="rId1"/>
  <headerFooter alignWithMargins="0">
    <oddFooter>&amp;C&amp;"Times New Roman,Normalny"Strona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J10"/>
  <sheetViews>
    <sheetView showGridLines="0" view="pageBreakPreview" zoomScaleNormal="100" zoomScaleSheetLayoutView="100" zoomScalePageLayoutView="85" workbookViewId="0">
      <selection activeCell="B12" sqref="B12"/>
    </sheetView>
  </sheetViews>
  <sheetFormatPr defaultColWidth="9.140625" defaultRowHeight="15" x14ac:dyDescent="0.2"/>
  <cols>
    <col min="1" max="1" width="5.5703125" style="77" customWidth="1"/>
    <col min="2" max="2" width="88" style="77" customWidth="1"/>
    <col min="3" max="3" width="9.7109375" style="27" customWidth="1"/>
    <col min="4" max="4" width="7.28515625" style="43" customWidth="1"/>
    <col min="5" max="5" width="22.28515625" style="77" customWidth="1"/>
    <col min="6" max="6" width="19.140625" style="77" customWidth="1"/>
    <col min="7" max="7" width="15.140625" style="66" customWidth="1"/>
    <col min="8" max="8" width="19" style="77" customWidth="1"/>
    <col min="9" max="10" width="14.28515625" style="77" customWidth="1"/>
    <col min="11" max="16384" width="9.140625" style="77"/>
  </cols>
  <sheetData>
    <row r="1" spans="1:10" x14ac:dyDescent="0.2">
      <c r="B1" s="24" t="s">
        <v>51</v>
      </c>
      <c r="C1" s="77"/>
      <c r="H1" s="26" t="s">
        <v>37</v>
      </c>
      <c r="I1" s="26"/>
      <c r="J1" s="26"/>
    </row>
    <row r="2" spans="1:10" x14ac:dyDescent="0.2">
      <c r="E2" s="118"/>
      <c r="F2" s="118"/>
      <c r="G2" s="136" t="s">
        <v>36</v>
      </c>
      <c r="H2" s="136"/>
    </row>
    <row r="4" spans="1:10" x14ac:dyDescent="0.2">
      <c r="B4" s="6" t="s">
        <v>7</v>
      </c>
      <c r="C4" s="63">
        <v>12</v>
      </c>
      <c r="D4" s="58"/>
      <c r="E4" s="29" t="s">
        <v>9</v>
      </c>
      <c r="F4" s="5"/>
      <c r="G4" s="67"/>
      <c r="H4" s="76"/>
    </row>
    <row r="5" spans="1:10" x14ac:dyDescent="0.2">
      <c r="B5" s="6"/>
      <c r="C5" s="30"/>
      <c r="D5" s="58"/>
      <c r="E5" s="29"/>
      <c r="F5" s="5"/>
      <c r="G5" s="67"/>
      <c r="H5" s="76"/>
    </row>
    <row r="6" spans="1:10" x14ac:dyDescent="0.2">
      <c r="A6" s="6"/>
      <c r="C6" s="30"/>
      <c r="D6" s="58"/>
      <c r="E6" s="76"/>
      <c r="F6" s="76"/>
      <c r="G6" s="67"/>
      <c r="H6" s="76"/>
    </row>
    <row r="7" spans="1:10" x14ac:dyDescent="0.2">
      <c r="A7" s="31"/>
      <c r="B7" s="31"/>
      <c r="C7" s="32"/>
      <c r="D7" s="56"/>
      <c r="E7" s="34" t="s">
        <v>0</v>
      </c>
      <c r="F7" s="35">
        <f>SUM(H10:H10)</f>
        <v>0</v>
      </c>
      <c r="G7" s="68"/>
      <c r="H7" s="36"/>
    </row>
    <row r="8" spans="1:10" ht="12.75" customHeight="1" x14ac:dyDescent="0.2">
      <c r="A8" s="36"/>
      <c r="B8" s="31"/>
      <c r="C8" s="37"/>
      <c r="D8" s="57"/>
      <c r="E8" s="36"/>
      <c r="F8" s="36"/>
      <c r="G8" s="68"/>
      <c r="H8" s="36"/>
    </row>
    <row r="9" spans="1:10" s="40" customFormat="1" ht="43.15" customHeight="1" x14ac:dyDescent="0.2">
      <c r="A9" s="39" t="s">
        <v>18</v>
      </c>
      <c r="B9" s="39" t="s">
        <v>31</v>
      </c>
      <c r="C9" s="51" t="s">
        <v>237</v>
      </c>
      <c r="D9" s="53" t="s">
        <v>238</v>
      </c>
      <c r="E9" s="39" t="s">
        <v>32</v>
      </c>
      <c r="F9" s="39" t="s">
        <v>33</v>
      </c>
      <c r="G9" s="64" t="s">
        <v>34</v>
      </c>
      <c r="H9" s="39" t="s">
        <v>8</v>
      </c>
    </row>
    <row r="10" spans="1:10" s="40" customFormat="1" ht="74.25" customHeight="1" x14ac:dyDescent="0.2">
      <c r="A10" s="61">
        <v>1</v>
      </c>
      <c r="B10" s="83" t="s">
        <v>200</v>
      </c>
      <c r="C10" s="79" t="s">
        <v>97</v>
      </c>
      <c r="D10" s="78">
        <v>20000</v>
      </c>
      <c r="E10" s="62"/>
      <c r="F10" s="62"/>
      <c r="G10" s="65"/>
      <c r="H10" s="42">
        <f>ROUND(ROUND(D10,2)*ROUND(G10,2),2)</f>
        <v>0</v>
      </c>
    </row>
  </sheetData>
  <mergeCells count="2">
    <mergeCell ref="E2:F2"/>
    <mergeCell ref="G2:H2"/>
  </mergeCells>
  <printOptions horizontalCentered="1"/>
  <pageMargins left="0.19685039370078741" right="0.19685039370078741" top="1.3779527559055118" bottom="0.98425196850393704" header="0.51181102362204722" footer="0.51181102362204722"/>
  <pageSetup paperSize="9" scale="79" orientation="landscape" r:id="rId1"/>
  <headerFooter alignWithMargins="0">
    <oddFooter>&amp;C&amp;"Times New Roman,Normalny"Strona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J12"/>
  <sheetViews>
    <sheetView showGridLines="0" view="pageBreakPreview" zoomScaleNormal="100" zoomScaleSheetLayoutView="100" zoomScalePageLayoutView="85" workbookViewId="0">
      <selection activeCell="B12" sqref="B12"/>
    </sheetView>
  </sheetViews>
  <sheetFormatPr defaultColWidth="9.140625" defaultRowHeight="15" x14ac:dyDescent="0.2"/>
  <cols>
    <col min="1" max="1" width="5.5703125" style="77" customWidth="1"/>
    <col min="2" max="2" width="88" style="77" customWidth="1"/>
    <col min="3" max="3" width="9.7109375" style="27" customWidth="1"/>
    <col min="4" max="4" width="7.28515625" style="43" customWidth="1"/>
    <col min="5" max="5" width="22.28515625" style="77" customWidth="1"/>
    <col min="6" max="6" width="19.140625" style="77" customWidth="1"/>
    <col min="7" max="7" width="15.140625" style="66" customWidth="1"/>
    <col min="8" max="8" width="19" style="77" customWidth="1"/>
    <col min="9" max="10" width="14.28515625" style="77" customWidth="1"/>
    <col min="11" max="16384" width="9.140625" style="77"/>
  </cols>
  <sheetData>
    <row r="1" spans="1:10" x14ac:dyDescent="0.2">
      <c r="B1" s="24" t="s">
        <v>51</v>
      </c>
      <c r="C1" s="77"/>
      <c r="H1" s="26" t="s">
        <v>37</v>
      </c>
      <c r="I1" s="26"/>
      <c r="J1" s="26"/>
    </row>
    <row r="2" spans="1:10" x14ac:dyDescent="0.2">
      <c r="E2" s="118"/>
      <c r="F2" s="118"/>
      <c r="G2" s="136" t="s">
        <v>36</v>
      </c>
      <c r="H2" s="136"/>
    </row>
    <row r="4" spans="1:10" x14ac:dyDescent="0.2">
      <c r="B4" s="6" t="s">
        <v>7</v>
      </c>
      <c r="C4" s="63">
        <v>13</v>
      </c>
      <c r="D4" s="58"/>
      <c r="E4" s="29" t="s">
        <v>9</v>
      </c>
      <c r="F4" s="5"/>
      <c r="G4" s="67"/>
      <c r="H4" s="76"/>
    </row>
    <row r="5" spans="1:10" x14ac:dyDescent="0.2">
      <c r="B5" s="6"/>
      <c r="C5" s="30"/>
      <c r="D5" s="58"/>
      <c r="E5" s="29"/>
      <c r="F5" s="5"/>
      <c r="G5" s="67"/>
      <c r="H5" s="76"/>
    </row>
    <row r="6" spans="1:10" x14ac:dyDescent="0.2">
      <c r="A6" s="6"/>
      <c r="C6" s="30"/>
      <c r="D6" s="58"/>
      <c r="E6" s="76"/>
      <c r="F6" s="76"/>
      <c r="G6" s="67"/>
      <c r="H6" s="76"/>
    </row>
    <row r="7" spans="1:10" x14ac:dyDescent="0.2">
      <c r="A7" s="31"/>
      <c r="B7" s="31"/>
      <c r="C7" s="32"/>
      <c r="D7" s="56"/>
      <c r="E7" s="34" t="s">
        <v>0</v>
      </c>
      <c r="F7" s="35">
        <f>SUM(H10:H12)</f>
        <v>0</v>
      </c>
      <c r="G7" s="68"/>
      <c r="H7" s="36"/>
    </row>
    <row r="8" spans="1:10" ht="12.75" customHeight="1" x14ac:dyDescent="0.2">
      <c r="A8" s="36"/>
      <c r="B8" s="31"/>
      <c r="C8" s="37"/>
      <c r="D8" s="57"/>
      <c r="E8" s="36"/>
      <c r="F8" s="36"/>
      <c r="G8" s="68"/>
      <c r="H8" s="36"/>
    </row>
    <row r="9" spans="1:10" s="40" customFormat="1" ht="43.15" customHeight="1" x14ac:dyDescent="0.2">
      <c r="A9" s="39" t="s">
        <v>18</v>
      </c>
      <c r="B9" s="39" t="s">
        <v>31</v>
      </c>
      <c r="C9" s="51" t="s">
        <v>237</v>
      </c>
      <c r="D9" s="53" t="s">
        <v>238</v>
      </c>
      <c r="E9" s="39" t="s">
        <v>32</v>
      </c>
      <c r="F9" s="39" t="s">
        <v>33</v>
      </c>
      <c r="G9" s="64" t="s">
        <v>34</v>
      </c>
      <c r="H9" s="39" t="s">
        <v>8</v>
      </c>
    </row>
    <row r="10" spans="1:10" s="40" customFormat="1" ht="74.25" customHeight="1" x14ac:dyDescent="0.2">
      <c r="A10" s="61">
        <v>1</v>
      </c>
      <c r="B10" s="83" t="s">
        <v>199</v>
      </c>
      <c r="C10" s="79" t="s">
        <v>198</v>
      </c>
      <c r="D10" s="78">
        <v>30</v>
      </c>
      <c r="E10" s="62"/>
      <c r="F10" s="62"/>
      <c r="G10" s="65"/>
      <c r="H10" s="42">
        <f>ROUND(ROUND(D10,2)*ROUND(G10,2),2)</f>
        <v>0</v>
      </c>
    </row>
    <row r="11" spans="1:10" s="40" customFormat="1" ht="48.75" customHeight="1" x14ac:dyDescent="0.2">
      <c r="A11" s="61">
        <f>A10+1</f>
        <v>2</v>
      </c>
      <c r="B11" s="82" t="s">
        <v>197</v>
      </c>
      <c r="C11" s="79" t="s">
        <v>195</v>
      </c>
      <c r="D11" s="78">
        <v>2500</v>
      </c>
      <c r="E11" s="62"/>
      <c r="F11" s="62"/>
      <c r="G11" s="65"/>
      <c r="H11" s="42">
        <f t="shared" ref="H11:H12" si="0">ROUND(ROUND(D11,2)*ROUND(G11,2),2)</f>
        <v>0</v>
      </c>
    </row>
    <row r="12" spans="1:10" s="40" customFormat="1" ht="44.25" customHeight="1" x14ac:dyDescent="0.2">
      <c r="A12" s="61">
        <f t="shared" ref="A12" si="1">A11+1</f>
        <v>3</v>
      </c>
      <c r="B12" s="82" t="s">
        <v>196</v>
      </c>
      <c r="C12" s="79" t="s">
        <v>195</v>
      </c>
      <c r="D12" s="78">
        <v>1000</v>
      </c>
      <c r="E12" s="62"/>
      <c r="F12" s="62"/>
      <c r="G12" s="65"/>
      <c r="H12" s="42">
        <f t="shared" si="0"/>
        <v>0</v>
      </c>
    </row>
  </sheetData>
  <mergeCells count="2">
    <mergeCell ref="E2:F2"/>
    <mergeCell ref="G2:H2"/>
  </mergeCells>
  <printOptions horizontalCentered="1"/>
  <pageMargins left="0.19685039370078741" right="0.19685039370078741" top="1.3779527559055118" bottom="0.98425196850393704" header="0.51181102362204722" footer="0.51181102362204722"/>
  <pageSetup paperSize="9" scale="79" orientation="landscape" r:id="rId1"/>
  <headerFooter alignWithMargins="0">
    <oddFooter>&amp;C&amp;"Times New Roman,Normalny"Strona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J13"/>
  <sheetViews>
    <sheetView showGridLines="0" view="pageLayout" topLeftCell="A3" zoomScale="85" zoomScaleNormal="100" zoomScaleSheetLayoutView="100" zoomScalePageLayoutView="85" workbookViewId="0">
      <selection activeCell="F12" sqref="F12"/>
    </sheetView>
  </sheetViews>
  <sheetFormatPr defaultColWidth="9.140625" defaultRowHeight="15" x14ac:dyDescent="0.2"/>
  <cols>
    <col min="1" max="1" width="5.5703125" style="77" customWidth="1"/>
    <col min="2" max="2" width="88" style="77" customWidth="1"/>
    <col min="3" max="3" width="9.7109375" style="27" customWidth="1"/>
    <col min="4" max="4" width="9.85546875" style="43" customWidth="1"/>
    <col min="5" max="5" width="22.28515625" style="77" customWidth="1"/>
    <col min="6" max="6" width="19.140625" style="77" customWidth="1"/>
    <col min="7" max="7" width="15.140625" style="66" customWidth="1"/>
    <col min="8" max="8" width="19" style="77" customWidth="1"/>
    <col min="9" max="10" width="14.28515625" style="77" customWidth="1"/>
    <col min="11" max="16384" width="9.140625" style="77"/>
  </cols>
  <sheetData>
    <row r="1" spans="1:10" x14ac:dyDescent="0.2">
      <c r="B1" s="24" t="s">
        <v>51</v>
      </c>
      <c r="C1" s="77"/>
      <c r="H1" s="26" t="s">
        <v>37</v>
      </c>
      <c r="I1" s="26"/>
      <c r="J1" s="26"/>
    </row>
    <row r="2" spans="1:10" x14ac:dyDescent="0.2">
      <c r="E2" s="118"/>
      <c r="F2" s="118"/>
      <c r="G2" s="136" t="s">
        <v>36</v>
      </c>
      <c r="H2" s="136"/>
    </row>
    <row r="4" spans="1:10" x14ac:dyDescent="0.2">
      <c r="B4" s="6" t="s">
        <v>7</v>
      </c>
      <c r="C4" s="63">
        <v>14</v>
      </c>
      <c r="D4" s="58"/>
      <c r="E4" s="29" t="s">
        <v>9</v>
      </c>
      <c r="F4" s="5"/>
      <c r="G4" s="67"/>
      <c r="H4" s="76"/>
    </row>
    <row r="5" spans="1:10" x14ac:dyDescent="0.2">
      <c r="B5" s="6"/>
      <c r="C5" s="30"/>
      <c r="D5" s="58"/>
      <c r="E5" s="29"/>
      <c r="F5" s="5"/>
      <c r="G5" s="67"/>
      <c r="H5" s="76"/>
    </row>
    <row r="6" spans="1:10" x14ac:dyDescent="0.2">
      <c r="A6" s="6"/>
      <c r="C6" s="30"/>
      <c r="D6" s="58"/>
      <c r="E6" s="76"/>
      <c r="F6" s="76"/>
      <c r="G6" s="67"/>
      <c r="H6" s="76"/>
    </row>
    <row r="7" spans="1:10" x14ac:dyDescent="0.2">
      <c r="A7" s="31"/>
      <c r="B7" s="31"/>
      <c r="C7" s="32"/>
      <c r="D7" s="56"/>
      <c r="E7" s="34" t="s">
        <v>0</v>
      </c>
      <c r="F7" s="35">
        <f>SUM(H10:H13)</f>
        <v>0</v>
      </c>
      <c r="G7" s="68"/>
      <c r="H7" s="36"/>
    </row>
    <row r="8" spans="1:10" ht="12.75" customHeight="1" x14ac:dyDescent="0.2">
      <c r="A8" s="36"/>
      <c r="B8" s="31"/>
      <c r="C8" s="37"/>
      <c r="D8" s="57"/>
      <c r="E8" s="36"/>
      <c r="F8" s="36"/>
      <c r="G8" s="68"/>
      <c r="H8" s="36"/>
    </row>
    <row r="9" spans="1:10" s="40" customFormat="1" ht="43.15" customHeight="1" x14ac:dyDescent="0.2">
      <c r="A9" s="39" t="s">
        <v>18</v>
      </c>
      <c r="B9" s="39" t="s">
        <v>31</v>
      </c>
      <c r="C9" s="51" t="s">
        <v>237</v>
      </c>
      <c r="D9" s="53" t="s">
        <v>238</v>
      </c>
      <c r="E9" s="39" t="s">
        <v>32</v>
      </c>
      <c r="F9" s="39" t="s">
        <v>33</v>
      </c>
      <c r="G9" s="64" t="s">
        <v>34</v>
      </c>
      <c r="H9" s="39" t="s">
        <v>8</v>
      </c>
    </row>
    <row r="10" spans="1:10" s="40" customFormat="1" ht="74.25" customHeight="1" x14ac:dyDescent="0.2">
      <c r="A10" s="61">
        <v>1</v>
      </c>
      <c r="B10" s="83" t="s">
        <v>194</v>
      </c>
      <c r="C10" s="79" t="s">
        <v>97</v>
      </c>
      <c r="D10" s="78">
        <v>1000000</v>
      </c>
      <c r="E10" s="62"/>
      <c r="F10" s="62"/>
      <c r="G10" s="65"/>
      <c r="H10" s="42">
        <f>ROUND(ROUND(D10,2)*ROUND(G10,2),2)</f>
        <v>0</v>
      </c>
    </row>
    <row r="11" spans="1:10" s="40" customFormat="1" ht="48.75" customHeight="1" x14ac:dyDescent="0.2">
      <c r="A11" s="61">
        <f>A10+1</f>
        <v>2</v>
      </c>
      <c r="B11" s="82" t="s">
        <v>193</v>
      </c>
      <c r="C11" s="79" t="s">
        <v>97</v>
      </c>
      <c r="D11" s="78">
        <v>70000</v>
      </c>
      <c r="E11" s="62"/>
      <c r="F11" s="62"/>
      <c r="G11" s="65"/>
      <c r="H11" s="42">
        <f t="shared" ref="H11:H13" si="0">ROUND(ROUND(D11,2)*ROUND(G11,2),2)</f>
        <v>0</v>
      </c>
    </row>
    <row r="12" spans="1:10" s="40" customFormat="1" ht="44.25" customHeight="1" x14ac:dyDescent="0.2">
      <c r="A12" s="61">
        <f t="shared" ref="A12:A13" si="1">A11+1</f>
        <v>3</v>
      </c>
      <c r="B12" s="82" t="s">
        <v>192</v>
      </c>
      <c r="C12" s="79" t="s">
        <v>97</v>
      </c>
      <c r="D12" s="78">
        <v>3000</v>
      </c>
      <c r="E12" s="62"/>
      <c r="F12" s="62"/>
      <c r="G12" s="65"/>
      <c r="H12" s="42">
        <f t="shared" si="0"/>
        <v>0</v>
      </c>
    </row>
    <row r="13" spans="1:10" s="40" customFormat="1" ht="51.75" customHeight="1" x14ac:dyDescent="0.2">
      <c r="A13" s="61">
        <f t="shared" si="1"/>
        <v>4</v>
      </c>
      <c r="B13" s="84" t="s">
        <v>191</v>
      </c>
      <c r="C13" s="79" t="s">
        <v>97</v>
      </c>
      <c r="D13" s="78">
        <v>200</v>
      </c>
      <c r="E13" s="62"/>
      <c r="F13" s="62"/>
      <c r="G13" s="65"/>
      <c r="H13" s="42">
        <f t="shared" si="0"/>
        <v>0</v>
      </c>
    </row>
  </sheetData>
  <mergeCells count="2">
    <mergeCell ref="E2:F2"/>
    <mergeCell ref="G2:H2"/>
  </mergeCells>
  <printOptions horizontalCentered="1"/>
  <pageMargins left="0.19685039370078741" right="0.19685039370078741" top="1.3779527559055118" bottom="0.98425196850393704" header="0.51181102362204722" footer="0.51181102362204722"/>
  <pageSetup paperSize="9" scale="77" orientation="landscape" r:id="rId1"/>
  <headerFooter alignWithMargins="0">
    <oddFooter>&amp;C&amp;"Times New Roman,Normalny"Strona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J17"/>
  <sheetViews>
    <sheetView showGridLines="0" view="pageBreakPreview" zoomScaleNormal="100" zoomScaleSheetLayoutView="100" zoomScalePageLayoutView="85" workbookViewId="0">
      <selection activeCell="B12" sqref="B12"/>
    </sheetView>
  </sheetViews>
  <sheetFormatPr defaultColWidth="9.140625" defaultRowHeight="15" x14ac:dyDescent="0.2"/>
  <cols>
    <col min="1" max="1" width="5.5703125" style="77" customWidth="1"/>
    <col min="2" max="2" width="88" style="77" customWidth="1"/>
    <col min="3" max="3" width="14.7109375" style="27" customWidth="1"/>
    <col min="4" max="4" width="13.85546875" style="43" customWidth="1"/>
    <col min="5" max="5" width="22.28515625" style="77" customWidth="1"/>
    <col min="6" max="6" width="19.140625" style="77" customWidth="1"/>
    <col min="7" max="7" width="15.140625" style="66" customWidth="1"/>
    <col min="8" max="8" width="19" style="77" customWidth="1"/>
    <col min="9" max="10" width="14.28515625" style="77" customWidth="1"/>
    <col min="11" max="16384" width="9.140625" style="77"/>
  </cols>
  <sheetData>
    <row r="1" spans="1:10" x14ac:dyDescent="0.2">
      <c r="B1" s="24" t="s">
        <v>51</v>
      </c>
      <c r="C1" s="77"/>
      <c r="H1" s="26" t="s">
        <v>37</v>
      </c>
      <c r="I1" s="26"/>
      <c r="J1" s="26"/>
    </row>
    <row r="2" spans="1:10" x14ac:dyDescent="0.2">
      <c r="E2" s="118"/>
      <c r="F2" s="118"/>
      <c r="G2" s="136" t="s">
        <v>36</v>
      </c>
      <c r="H2" s="136"/>
    </row>
    <row r="4" spans="1:10" x14ac:dyDescent="0.2">
      <c r="B4" s="6" t="s">
        <v>7</v>
      </c>
      <c r="C4" s="63">
        <v>15</v>
      </c>
      <c r="D4" s="58"/>
      <c r="E4" s="29" t="s">
        <v>9</v>
      </c>
      <c r="F4" s="5"/>
      <c r="G4" s="67"/>
      <c r="H4" s="76"/>
    </row>
    <row r="5" spans="1:10" x14ac:dyDescent="0.2">
      <c r="B5" s="6"/>
      <c r="C5" s="30"/>
      <c r="D5" s="58"/>
      <c r="E5" s="29"/>
      <c r="F5" s="5"/>
      <c r="G5" s="67"/>
      <c r="H5" s="76"/>
    </row>
    <row r="6" spans="1:10" x14ac:dyDescent="0.2">
      <c r="A6" s="6"/>
      <c r="C6" s="30"/>
      <c r="D6" s="58"/>
      <c r="E6" s="76"/>
      <c r="F6" s="76"/>
      <c r="G6" s="67"/>
      <c r="H6" s="76"/>
    </row>
    <row r="7" spans="1:10" x14ac:dyDescent="0.2">
      <c r="A7" s="31"/>
      <c r="B7" s="31"/>
      <c r="C7" s="32"/>
      <c r="D7" s="56"/>
      <c r="E7" s="34" t="s">
        <v>0</v>
      </c>
      <c r="F7" s="35">
        <f>SUM(H10:H12)</f>
        <v>0</v>
      </c>
      <c r="G7" s="68"/>
      <c r="H7" s="36"/>
    </row>
    <row r="8" spans="1:10" ht="12.75" customHeight="1" x14ac:dyDescent="0.2">
      <c r="A8" s="36"/>
      <c r="B8" s="31"/>
      <c r="C8" s="37"/>
      <c r="D8" s="57"/>
      <c r="E8" s="36"/>
      <c r="F8" s="36"/>
      <c r="G8" s="68"/>
      <c r="H8" s="36"/>
    </row>
    <row r="9" spans="1:10" s="40" customFormat="1" ht="43.15" customHeight="1" x14ac:dyDescent="0.2">
      <c r="A9" s="39" t="s">
        <v>18</v>
      </c>
      <c r="B9" s="39" t="s">
        <v>31</v>
      </c>
      <c r="C9" s="51" t="s">
        <v>237</v>
      </c>
      <c r="D9" s="53" t="s">
        <v>238</v>
      </c>
      <c r="E9" s="39" t="s">
        <v>32</v>
      </c>
      <c r="F9" s="39" t="s">
        <v>33</v>
      </c>
      <c r="G9" s="64" t="s">
        <v>34</v>
      </c>
      <c r="H9" s="39" t="s">
        <v>8</v>
      </c>
    </row>
    <row r="10" spans="1:10" s="40" customFormat="1" ht="74.25" customHeight="1" x14ac:dyDescent="0.2">
      <c r="A10" s="61">
        <v>1</v>
      </c>
      <c r="B10" s="83" t="s">
        <v>247</v>
      </c>
      <c r="C10" s="79" t="s">
        <v>97</v>
      </c>
      <c r="D10" s="78">
        <v>25</v>
      </c>
      <c r="E10" s="62"/>
      <c r="F10" s="62"/>
      <c r="G10" s="65"/>
      <c r="H10" s="42">
        <f>ROUND(ROUND(D10,2)*ROUND(G10,2),2)</f>
        <v>0</v>
      </c>
    </row>
    <row r="11" spans="1:10" s="40" customFormat="1" ht="48.75" customHeight="1" x14ac:dyDescent="0.2">
      <c r="A11" s="61">
        <f>A10+1</f>
        <v>2</v>
      </c>
      <c r="B11" s="82" t="s">
        <v>190</v>
      </c>
      <c r="C11" s="79" t="s">
        <v>97</v>
      </c>
      <c r="D11" s="78">
        <v>35000</v>
      </c>
      <c r="E11" s="62"/>
      <c r="F11" s="62"/>
      <c r="G11" s="65"/>
      <c r="H11" s="42">
        <f t="shared" ref="H11:H12" si="0">ROUND(ROUND(D11,2)*ROUND(G11,2),2)</f>
        <v>0</v>
      </c>
    </row>
    <row r="12" spans="1:10" s="40" customFormat="1" ht="44.25" customHeight="1" x14ac:dyDescent="0.2">
      <c r="A12" s="61">
        <f t="shared" ref="A12" si="1">A11+1</f>
        <v>3</v>
      </c>
      <c r="B12" s="82" t="s">
        <v>189</v>
      </c>
      <c r="C12" s="79" t="s">
        <v>97</v>
      </c>
      <c r="D12" s="78">
        <v>100</v>
      </c>
      <c r="E12" s="62"/>
      <c r="F12" s="62"/>
      <c r="G12" s="65"/>
      <c r="H12" s="42">
        <f t="shared" si="0"/>
        <v>0</v>
      </c>
    </row>
    <row r="14" spans="1:10" ht="58.5" thickBot="1" x14ac:dyDescent="0.25">
      <c r="A14" s="92"/>
      <c r="B14" s="99" t="s">
        <v>245</v>
      </c>
      <c r="C14" s="100" t="s">
        <v>243</v>
      </c>
      <c r="D14" s="104" t="s">
        <v>250</v>
      </c>
      <c r="E14" s="137" t="s">
        <v>240</v>
      </c>
      <c r="F14" s="137"/>
      <c r="G14" s="137"/>
      <c r="H14" s="137"/>
    </row>
    <row r="15" spans="1:10" ht="35.25" customHeight="1" thickBot="1" x14ac:dyDescent="0.25">
      <c r="A15" s="92"/>
      <c r="B15" s="93" t="s">
        <v>246</v>
      </c>
      <c r="C15" s="103" t="s">
        <v>241</v>
      </c>
      <c r="D15" s="105"/>
      <c r="E15" s="138" t="s">
        <v>242</v>
      </c>
      <c r="F15" s="139"/>
      <c r="G15" s="139"/>
      <c r="H15" s="139"/>
    </row>
    <row r="16" spans="1:10" x14ac:dyDescent="0.2">
      <c r="B16" s="94"/>
      <c r="C16" s="95"/>
      <c r="D16" s="96"/>
      <c r="E16" s="94"/>
      <c r="F16" s="94"/>
      <c r="G16" s="97"/>
      <c r="H16" s="94"/>
    </row>
    <row r="17" spans="2:8" ht="36" x14ac:dyDescent="0.2">
      <c r="B17" s="98" t="s">
        <v>244</v>
      </c>
      <c r="C17" s="95"/>
      <c r="D17" s="96"/>
      <c r="E17" s="94"/>
      <c r="F17" s="94"/>
      <c r="G17" s="97"/>
      <c r="H17" s="94"/>
    </row>
  </sheetData>
  <mergeCells count="4">
    <mergeCell ref="E2:F2"/>
    <mergeCell ref="G2:H2"/>
    <mergeCell ref="E14:H14"/>
    <mergeCell ref="E15:H15"/>
  </mergeCells>
  <printOptions horizontalCentered="1"/>
  <pageMargins left="0.19685039370078741" right="0.19685039370078741" top="1.3779527559055118" bottom="0.98425196850393704" header="0.51181102362204722" footer="0.51181102362204722"/>
  <pageSetup paperSize="9" scale="74" orientation="landscape" r:id="rId1"/>
  <headerFooter alignWithMargins="0">
    <oddFooter>&amp;C&amp;"Times New Roman,Normalny"Strona 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J11"/>
  <sheetViews>
    <sheetView showGridLines="0" view="pageLayout" zoomScale="85" zoomScaleNormal="100" zoomScaleSheetLayoutView="100" zoomScalePageLayoutView="85" workbookViewId="0">
      <selection activeCell="B12" sqref="B12"/>
    </sheetView>
  </sheetViews>
  <sheetFormatPr defaultColWidth="9.140625" defaultRowHeight="15" x14ac:dyDescent="0.2"/>
  <cols>
    <col min="1" max="1" width="5.5703125" style="77" customWidth="1"/>
    <col min="2" max="2" width="88" style="77" customWidth="1"/>
    <col min="3" max="3" width="9.7109375" style="27" customWidth="1"/>
    <col min="4" max="4" width="7.28515625" style="43" customWidth="1"/>
    <col min="5" max="5" width="22.28515625" style="77" customWidth="1"/>
    <col min="6" max="6" width="19.140625" style="77" customWidth="1"/>
    <col min="7" max="7" width="15.140625" style="66" customWidth="1"/>
    <col min="8" max="8" width="19" style="77" customWidth="1"/>
    <col min="9" max="10" width="14.28515625" style="77" customWidth="1"/>
    <col min="11" max="16384" width="9.140625" style="77"/>
  </cols>
  <sheetData>
    <row r="1" spans="1:10" x14ac:dyDescent="0.2">
      <c r="B1" s="24" t="s">
        <v>51</v>
      </c>
      <c r="C1" s="77"/>
      <c r="H1" s="26" t="s">
        <v>37</v>
      </c>
      <c r="I1" s="26"/>
      <c r="J1" s="26"/>
    </row>
    <row r="2" spans="1:10" x14ac:dyDescent="0.2">
      <c r="E2" s="118"/>
      <c r="F2" s="118"/>
      <c r="G2" s="136" t="s">
        <v>36</v>
      </c>
      <c r="H2" s="136"/>
    </row>
    <row r="4" spans="1:10" x14ac:dyDescent="0.2">
      <c r="B4" s="6" t="s">
        <v>7</v>
      </c>
      <c r="C4" s="63">
        <v>16</v>
      </c>
      <c r="D4" s="58"/>
      <c r="E4" s="29" t="s">
        <v>9</v>
      </c>
      <c r="F4" s="5"/>
      <c r="G4" s="67"/>
      <c r="H4" s="76"/>
    </row>
    <row r="5" spans="1:10" x14ac:dyDescent="0.2">
      <c r="B5" s="6"/>
      <c r="C5" s="30"/>
      <c r="D5" s="58"/>
      <c r="E5" s="29"/>
      <c r="F5" s="5"/>
      <c r="G5" s="67"/>
      <c r="H5" s="76"/>
    </row>
    <row r="6" spans="1:10" x14ac:dyDescent="0.2">
      <c r="A6" s="6"/>
      <c r="C6" s="30"/>
      <c r="D6" s="58"/>
      <c r="E6" s="76"/>
      <c r="F6" s="76"/>
      <c r="G6" s="67"/>
      <c r="H6" s="76"/>
    </row>
    <row r="7" spans="1:10" x14ac:dyDescent="0.2">
      <c r="A7" s="31"/>
      <c r="B7" s="31"/>
      <c r="C7" s="32"/>
      <c r="D7" s="56"/>
      <c r="E7" s="34" t="s">
        <v>0</v>
      </c>
      <c r="F7" s="35">
        <f>SUM(H10:H11)</f>
        <v>0</v>
      </c>
      <c r="G7" s="68"/>
      <c r="H7" s="36"/>
    </row>
    <row r="8" spans="1:10" ht="12.75" customHeight="1" x14ac:dyDescent="0.2">
      <c r="A8" s="36"/>
      <c r="B8" s="31"/>
      <c r="C8" s="37"/>
      <c r="D8" s="57"/>
      <c r="E8" s="36"/>
      <c r="F8" s="36"/>
      <c r="G8" s="68"/>
      <c r="H8" s="36"/>
    </row>
    <row r="9" spans="1:10" s="40" customFormat="1" ht="43.15" customHeight="1" x14ac:dyDescent="0.2">
      <c r="A9" s="39" t="s">
        <v>18</v>
      </c>
      <c r="B9" s="39" t="s">
        <v>31</v>
      </c>
      <c r="C9" s="51" t="s">
        <v>237</v>
      </c>
      <c r="D9" s="53" t="s">
        <v>238</v>
      </c>
      <c r="E9" s="39" t="s">
        <v>32</v>
      </c>
      <c r="F9" s="39" t="s">
        <v>33</v>
      </c>
      <c r="G9" s="64" t="s">
        <v>34</v>
      </c>
      <c r="H9" s="39" t="s">
        <v>8</v>
      </c>
    </row>
    <row r="10" spans="1:10" s="40" customFormat="1" ht="74.25" customHeight="1" x14ac:dyDescent="0.2">
      <c r="A10" s="61">
        <v>1</v>
      </c>
      <c r="B10" s="83" t="s">
        <v>99</v>
      </c>
      <c r="C10" s="79" t="s">
        <v>97</v>
      </c>
      <c r="D10" s="78">
        <v>5</v>
      </c>
      <c r="E10" s="62"/>
      <c r="F10" s="62"/>
      <c r="G10" s="65"/>
      <c r="H10" s="42">
        <f>ROUND(ROUND(D10,2)*ROUND(G10,2),2)</f>
        <v>0</v>
      </c>
    </row>
    <row r="11" spans="1:10" s="40" customFormat="1" ht="48.75" customHeight="1" x14ac:dyDescent="0.2">
      <c r="A11" s="61">
        <f>A10+1</f>
        <v>2</v>
      </c>
      <c r="B11" s="82" t="s">
        <v>98</v>
      </c>
      <c r="C11" s="79" t="s">
        <v>97</v>
      </c>
      <c r="D11" s="78">
        <v>60</v>
      </c>
      <c r="E11" s="62"/>
      <c r="F11" s="62"/>
      <c r="G11" s="65"/>
      <c r="H11" s="42">
        <f t="shared" ref="H11" si="0">ROUND(ROUND(D11,2)*ROUND(G11,2),2)</f>
        <v>0</v>
      </c>
    </row>
  </sheetData>
  <mergeCells count="2">
    <mergeCell ref="E2:F2"/>
    <mergeCell ref="G2:H2"/>
  </mergeCells>
  <printOptions horizontalCentered="1"/>
  <pageMargins left="0.19685039370078741" right="0.19685039370078741" top="1.3779527559055118" bottom="0.98425196850393704" header="0.51181102362204722" footer="0.51181102362204722"/>
  <pageSetup paperSize="9" scale="79" orientation="landscape" r:id="rId1"/>
  <headerFooter alignWithMargins="0">
    <oddFooter>&amp;C&amp;"Times New Roman,Normalny"Strona 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J11"/>
  <sheetViews>
    <sheetView showGridLines="0" view="pageBreakPreview" zoomScaleNormal="100" zoomScaleSheetLayoutView="100" zoomScalePageLayoutView="85" workbookViewId="0">
      <selection activeCell="G31" sqref="G31"/>
    </sheetView>
  </sheetViews>
  <sheetFormatPr defaultColWidth="9.140625" defaultRowHeight="15" x14ac:dyDescent="0.2"/>
  <cols>
    <col min="1" max="1" width="5.5703125" style="77" customWidth="1"/>
    <col min="2" max="2" width="88" style="77" customWidth="1"/>
    <col min="3" max="3" width="9.7109375" style="27" customWidth="1"/>
    <col min="4" max="4" width="7.28515625" style="43" customWidth="1"/>
    <col min="5" max="5" width="22.28515625" style="77" customWidth="1"/>
    <col min="6" max="6" width="19.140625" style="77" customWidth="1"/>
    <col min="7" max="7" width="15.140625" style="66" customWidth="1"/>
    <col min="8" max="8" width="19" style="77" customWidth="1"/>
    <col min="9" max="10" width="14.28515625" style="77" customWidth="1"/>
    <col min="11" max="16384" width="9.140625" style="77"/>
  </cols>
  <sheetData>
    <row r="1" spans="1:10" x14ac:dyDescent="0.2">
      <c r="B1" s="24" t="s">
        <v>51</v>
      </c>
      <c r="C1" s="77"/>
      <c r="H1" s="26" t="s">
        <v>37</v>
      </c>
      <c r="I1" s="26"/>
      <c r="J1" s="26"/>
    </row>
    <row r="2" spans="1:10" x14ac:dyDescent="0.2">
      <c r="E2" s="118"/>
      <c r="F2" s="118"/>
      <c r="G2" s="136" t="s">
        <v>36</v>
      </c>
      <c r="H2" s="136"/>
    </row>
    <row r="4" spans="1:10" x14ac:dyDescent="0.2">
      <c r="B4" s="6" t="s">
        <v>7</v>
      </c>
      <c r="C4" s="63">
        <v>17</v>
      </c>
      <c r="D4" s="58"/>
      <c r="E4" s="29" t="s">
        <v>9</v>
      </c>
      <c r="F4" s="5"/>
      <c r="G4" s="67"/>
      <c r="H4" s="76"/>
    </row>
    <row r="5" spans="1:10" x14ac:dyDescent="0.2">
      <c r="B5" s="6"/>
      <c r="C5" s="30"/>
      <c r="D5" s="58"/>
      <c r="E5" s="29"/>
      <c r="F5" s="5"/>
      <c r="G5" s="67"/>
      <c r="H5" s="76"/>
    </row>
    <row r="6" spans="1:10" x14ac:dyDescent="0.2">
      <c r="A6" s="6"/>
      <c r="C6" s="30"/>
      <c r="D6" s="58"/>
      <c r="E6" s="76"/>
      <c r="F6" s="76"/>
      <c r="G6" s="67"/>
      <c r="H6" s="76"/>
    </row>
    <row r="7" spans="1:10" x14ac:dyDescent="0.2">
      <c r="A7" s="31"/>
      <c r="B7" s="31"/>
      <c r="C7" s="32"/>
      <c r="D7" s="56"/>
      <c r="E7" s="34" t="s">
        <v>0</v>
      </c>
      <c r="F7" s="35">
        <f>SUM(H10:H11)</f>
        <v>0</v>
      </c>
      <c r="G7" s="68"/>
      <c r="H7" s="36"/>
    </row>
    <row r="8" spans="1:10" ht="12.75" customHeight="1" x14ac:dyDescent="0.2">
      <c r="A8" s="36"/>
      <c r="B8" s="31"/>
      <c r="C8" s="37"/>
      <c r="D8" s="57"/>
      <c r="E8" s="36"/>
      <c r="F8" s="36"/>
      <c r="G8" s="68"/>
      <c r="H8" s="36"/>
    </row>
    <row r="9" spans="1:10" s="40" customFormat="1" ht="43.15" customHeight="1" x14ac:dyDescent="0.2">
      <c r="A9" s="39" t="s">
        <v>18</v>
      </c>
      <c r="B9" s="39" t="s">
        <v>31</v>
      </c>
      <c r="C9" s="51" t="s">
        <v>237</v>
      </c>
      <c r="D9" s="53" t="s">
        <v>238</v>
      </c>
      <c r="E9" s="39" t="s">
        <v>32</v>
      </c>
      <c r="F9" s="39" t="s">
        <v>33</v>
      </c>
      <c r="G9" s="64" t="s">
        <v>34</v>
      </c>
      <c r="H9" s="39" t="s">
        <v>8</v>
      </c>
    </row>
    <row r="10" spans="1:10" s="40" customFormat="1" ht="74.25" customHeight="1" x14ac:dyDescent="0.2">
      <c r="A10" s="61">
        <v>1</v>
      </c>
      <c r="B10" s="83" t="s">
        <v>188</v>
      </c>
      <c r="C10" s="79" t="s">
        <v>97</v>
      </c>
      <c r="D10" s="78">
        <v>150</v>
      </c>
      <c r="E10" s="62"/>
      <c r="F10" s="62"/>
      <c r="G10" s="65"/>
      <c r="H10" s="42">
        <f>ROUND(ROUND(D10,2)*ROUND(G10,2),2)</f>
        <v>0</v>
      </c>
    </row>
    <row r="11" spans="1:10" s="40" customFormat="1" ht="48.75" customHeight="1" x14ac:dyDescent="0.2">
      <c r="A11" s="61">
        <f>A10+1</f>
        <v>2</v>
      </c>
      <c r="B11" s="82" t="s">
        <v>187</v>
      </c>
      <c r="C11" s="79" t="s">
        <v>97</v>
      </c>
      <c r="D11" s="78">
        <v>50</v>
      </c>
      <c r="E11" s="62"/>
      <c r="F11" s="62"/>
      <c r="G11" s="65"/>
      <c r="H11" s="42">
        <f t="shared" ref="H11" si="0">ROUND(ROUND(D11,2)*ROUND(G11,2),2)</f>
        <v>0</v>
      </c>
    </row>
  </sheetData>
  <mergeCells count="2">
    <mergeCell ref="E2:F2"/>
    <mergeCell ref="G2:H2"/>
  </mergeCells>
  <printOptions horizontalCentered="1"/>
  <pageMargins left="0.19685039370078741" right="0.19685039370078741" top="1.3779527559055118" bottom="0.98425196850393704" header="0.51181102362204722" footer="0.51181102362204722"/>
  <pageSetup paperSize="9" scale="79" orientation="landscape" r:id="rId1"/>
  <headerFooter alignWithMargins="0">
    <oddFooter>&amp;C&amp;"Times New Roman,Normalny"Strona 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J12"/>
  <sheetViews>
    <sheetView showGridLines="0" view="pageBreakPreview" zoomScaleNormal="100" zoomScaleSheetLayoutView="100" zoomScalePageLayoutView="85" workbookViewId="0">
      <selection activeCell="B12" sqref="B12"/>
    </sheetView>
  </sheetViews>
  <sheetFormatPr defaultColWidth="9.140625" defaultRowHeight="15" x14ac:dyDescent="0.2"/>
  <cols>
    <col min="1" max="1" width="5.5703125" style="77" customWidth="1"/>
    <col min="2" max="2" width="88" style="77" customWidth="1"/>
    <col min="3" max="3" width="9.7109375" style="27" customWidth="1"/>
    <col min="4" max="4" width="7.28515625" style="43" customWidth="1"/>
    <col min="5" max="5" width="22.28515625" style="77" customWidth="1"/>
    <col min="6" max="6" width="19.140625" style="77" customWidth="1"/>
    <col min="7" max="7" width="15.140625" style="66" customWidth="1"/>
    <col min="8" max="8" width="19" style="77" customWidth="1"/>
    <col min="9" max="10" width="14.28515625" style="77" customWidth="1"/>
    <col min="11" max="16384" width="9.140625" style="77"/>
  </cols>
  <sheetData>
    <row r="1" spans="1:10" x14ac:dyDescent="0.2">
      <c r="B1" s="24" t="s">
        <v>51</v>
      </c>
      <c r="C1" s="77"/>
      <c r="H1" s="26" t="s">
        <v>37</v>
      </c>
      <c r="I1" s="26"/>
      <c r="J1" s="26"/>
    </row>
    <row r="2" spans="1:10" x14ac:dyDescent="0.2">
      <c r="E2" s="118"/>
      <c r="F2" s="118"/>
      <c r="G2" s="136" t="s">
        <v>36</v>
      </c>
      <c r="H2" s="136"/>
    </row>
    <row r="4" spans="1:10" x14ac:dyDescent="0.2">
      <c r="B4" s="6" t="s">
        <v>7</v>
      </c>
      <c r="C4" s="63">
        <v>18</v>
      </c>
      <c r="D4" s="58"/>
      <c r="E4" s="29" t="s">
        <v>9</v>
      </c>
      <c r="F4" s="5"/>
      <c r="G4" s="67"/>
      <c r="H4" s="76"/>
    </row>
    <row r="5" spans="1:10" x14ac:dyDescent="0.2">
      <c r="B5" s="6"/>
      <c r="C5" s="30"/>
      <c r="D5" s="58"/>
      <c r="E5" s="29"/>
      <c r="F5" s="5"/>
      <c r="G5" s="67"/>
      <c r="H5" s="76"/>
    </row>
    <row r="6" spans="1:10" x14ac:dyDescent="0.2">
      <c r="A6" s="6"/>
      <c r="C6" s="30"/>
      <c r="D6" s="58"/>
      <c r="E6" s="76"/>
      <c r="F6" s="76"/>
      <c r="G6" s="67"/>
      <c r="H6" s="76"/>
    </row>
    <row r="7" spans="1:10" x14ac:dyDescent="0.2">
      <c r="A7" s="31"/>
      <c r="B7" s="31"/>
      <c r="C7" s="32"/>
      <c r="D7" s="56"/>
      <c r="E7" s="34" t="s">
        <v>0</v>
      </c>
      <c r="F7" s="35">
        <f>SUM(H10:H12)</f>
        <v>0</v>
      </c>
      <c r="G7" s="68"/>
      <c r="H7" s="36"/>
    </row>
    <row r="8" spans="1:10" ht="12.75" customHeight="1" x14ac:dyDescent="0.2">
      <c r="A8" s="36"/>
      <c r="B8" s="31"/>
      <c r="C8" s="37"/>
      <c r="D8" s="57"/>
      <c r="E8" s="36"/>
      <c r="F8" s="36"/>
      <c r="G8" s="68"/>
      <c r="H8" s="36"/>
    </row>
    <row r="9" spans="1:10" s="40" customFormat="1" ht="43.15" customHeight="1" x14ac:dyDescent="0.2">
      <c r="A9" s="39" t="s">
        <v>18</v>
      </c>
      <c r="B9" s="39" t="s">
        <v>31</v>
      </c>
      <c r="C9" s="51" t="s">
        <v>237</v>
      </c>
      <c r="D9" s="53" t="s">
        <v>238</v>
      </c>
      <c r="E9" s="39" t="s">
        <v>32</v>
      </c>
      <c r="F9" s="39" t="s">
        <v>33</v>
      </c>
      <c r="G9" s="64" t="s">
        <v>34</v>
      </c>
      <c r="H9" s="39" t="s">
        <v>8</v>
      </c>
    </row>
    <row r="10" spans="1:10" s="40" customFormat="1" ht="74.25" customHeight="1" x14ac:dyDescent="0.2">
      <c r="A10" s="61">
        <v>1</v>
      </c>
      <c r="B10" s="83" t="s">
        <v>186</v>
      </c>
      <c r="C10" s="79" t="s">
        <v>97</v>
      </c>
      <c r="D10" s="78">
        <v>90</v>
      </c>
      <c r="E10" s="62"/>
      <c r="F10" s="62"/>
      <c r="G10" s="65"/>
      <c r="H10" s="42">
        <f>ROUND(ROUND(D10,2)*ROUND(G10,2),2)</f>
        <v>0</v>
      </c>
    </row>
    <row r="11" spans="1:10" s="40" customFormat="1" ht="48.75" customHeight="1" x14ac:dyDescent="0.2">
      <c r="A11" s="61">
        <f>A10+1</f>
        <v>2</v>
      </c>
      <c r="B11" s="82" t="s">
        <v>185</v>
      </c>
      <c r="C11" s="79" t="s">
        <v>97</v>
      </c>
      <c r="D11" s="78">
        <v>60</v>
      </c>
      <c r="E11" s="62"/>
      <c r="F11" s="62"/>
      <c r="G11" s="65"/>
      <c r="H11" s="42">
        <f t="shared" ref="H11:H12" si="0">ROUND(ROUND(D11,2)*ROUND(G11,2),2)</f>
        <v>0</v>
      </c>
    </row>
    <row r="12" spans="1:10" s="40" customFormat="1" ht="44.25" customHeight="1" x14ac:dyDescent="0.2">
      <c r="A12" s="61">
        <f t="shared" ref="A12" si="1">A11+1</f>
        <v>3</v>
      </c>
      <c r="B12" s="82" t="s">
        <v>184</v>
      </c>
      <c r="C12" s="79" t="s">
        <v>97</v>
      </c>
      <c r="D12" s="78">
        <v>50</v>
      </c>
      <c r="E12" s="62"/>
      <c r="F12" s="62"/>
      <c r="G12" s="65"/>
      <c r="H12" s="42">
        <f t="shared" si="0"/>
        <v>0</v>
      </c>
    </row>
  </sheetData>
  <mergeCells count="2">
    <mergeCell ref="E2:F2"/>
    <mergeCell ref="G2:H2"/>
  </mergeCells>
  <printOptions horizontalCentered="1"/>
  <pageMargins left="0.19685039370078741" right="0.19685039370078741" top="1.3779527559055118" bottom="0.98425196850393704" header="0.51181102362204722" footer="0.51181102362204722"/>
  <pageSetup paperSize="9" scale="79" orientation="landscape" r:id="rId1"/>
  <headerFooter alignWithMargins="0">
    <oddFooter>&amp;C&amp;"Times New Roman,Normalny"Strona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J16"/>
  <sheetViews>
    <sheetView showGridLines="0" view="pageLayout" topLeftCell="A12" zoomScale="85" zoomScaleNormal="100" zoomScaleSheetLayoutView="100" zoomScalePageLayoutView="85" workbookViewId="0">
      <selection activeCell="A10" sqref="A10:D16"/>
    </sheetView>
  </sheetViews>
  <sheetFormatPr defaultColWidth="9.140625" defaultRowHeight="15" x14ac:dyDescent="0.2"/>
  <cols>
    <col min="1" max="1" width="5.28515625" style="47" customWidth="1"/>
    <col min="2" max="2" width="109.85546875" style="47" customWidth="1"/>
    <col min="3" max="3" width="9.7109375" style="27" customWidth="1"/>
    <col min="4" max="4" width="7.28515625" style="43" customWidth="1"/>
    <col min="5" max="5" width="22.28515625" style="47" customWidth="1"/>
    <col min="6" max="6" width="19.140625" style="47" customWidth="1"/>
    <col min="7" max="7" width="15.140625" style="66" customWidth="1"/>
    <col min="8" max="8" width="19" style="47" customWidth="1"/>
    <col min="9" max="10" width="14.28515625" style="47" customWidth="1"/>
    <col min="11" max="16384" width="9.140625" style="47"/>
  </cols>
  <sheetData>
    <row r="1" spans="1:10" x14ac:dyDescent="0.2">
      <c r="B1" s="24" t="s">
        <v>51</v>
      </c>
      <c r="C1" s="47"/>
      <c r="H1" s="26" t="s">
        <v>37</v>
      </c>
      <c r="I1" s="26"/>
      <c r="J1" s="26"/>
    </row>
    <row r="2" spans="1:10" x14ac:dyDescent="0.2">
      <c r="E2" s="118"/>
      <c r="F2" s="118"/>
      <c r="G2" s="136" t="s">
        <v>36</v>
      </c>
      <c r="H2" s="136"/>
    </row>
    <row r="4" spans="1:10" x14ac:dyDescent="0.2">
      <c r="B4" s="6" t="s">
        <v>7</v>
      </c>
      <c r="C4" s="63">
        <v>1</v>
      </c>
      <c r="D4" s="58"/>
      <c r="E4" s="29" t="s">
        <v>9</v>
      </c>
      <c r="F4" s="5"/>
      <c r="G4" s="67"/>
      <c r="H4" s="46"/>
    </row>
    <row r="5" spans="1:10" x14ac:dyDescent="0.2">
      <c r="B5" s="6"/>
      <c r="C5" s="30"/>
      <c r="D5" s="58"/>
      <c r="E5" s="29"/>
      <c r="F5" s="5"/>
      <c r="G5" s="67"/>
      <c r="H5" s="46"/>
    </row>
    <row r="6" spans="1:10" x14ac:dyDescent="0.2">
      <c r="A6" s="6"/>
      <c r="C6" s="30"/>
      <c r="D6" s="58"/>
      <c r="E6" s="46"/>
      <c r="F6" s="46"/>
      <c r="G6" s="67"/>
      <c r="H6" s="46"/>
    </row>
    <row r="7" spans="1:10" x14ac:dyDescent="0.2">
      <c r="A7" s="31"/>
      <c r="B7" s="31"/>
      <c r="C7" s="32"/>
      <c r="D7" s="56"/>
      <c r="E7" s="34" t="s">
        <v>0</v>
      </c>
      <c r="F7" s="35">
        <f>SUM(H10:H16)</f>
        <v>0</v>
      </c>
      <c r="G7" s="68"/>
      <c r="H7" s="36"/>
    </row>
    <row r="8" spans="1:10" ht="12.75" customHeight="1" x14ac:dyDescent="0.2">
      <c r="A8" s="36"/>
      <c r="B8" s="31"/>
      <c r="C8" s="37"/>
      <c r="D8" s="57"/>
      <c r="E8" s="36"/>
      <c r="F8" s="36"/>
      <c r="G8" s="68"/>
      <c r="H8" s="36"/>
    </row>
    <row r="9" spans="1:10" s="40" customFormat="1" ht="43.15" customHeight="1" x14ac:dyDescent="0.2">
      <c r="A9" s="39" t="s">
        <v>18</v>
      </c>
      <c r="B9" s="39" t="s">
        <v>31</v>
      </c>
      <c r="C9" s="51" t="s">
        <v>237</v>
      </c>
      <c r="D9" s="53" t="s">
        <v>238</v>
      </c>
      <c r="E9" s="39" t="s">
        <v>32</v>
      </c>
      <c r="F9" s="39" t="s">
        <v>33</v>
      </c>
      <c r="G9" s="64" t="s">
        <v>34</v>
      </c>
      <c r="H9" s="39" t="s">
        <v>8</v>
      </c>
    </row>
    <row r="10" spans="1:10" s="40" customFormat="1" ht="74.25" customHeight="1" x14ac:dyDescent="0.2">
      <c r="A10" s="49">
        <v>1</v>
      </c>
      <c r="B10" s="83" t="s">
        <v>231</v>
      </c>
      <c r="C10" s="79" t="s">
        <v>97</v>
      </c>
      <c r="D10" s="78">
        <v>70000</v>
      </c>
      <c r="E10" s="41"/>
      <c r="F10" s="41"/>
      <c r="G10" s="65"/>
      <c r="H10" s="42">
        <f>ROUND(ROUND(D10,2)*ROUND(G10,2),2)</f>
        <v>0</v>
      </c>
    </row>
    <row r="11" spans="1:10" s="40" customFormat="1" ht="48.75" customHeight="1" x14ac:dyDescent="0.2">
      <c r="A11" s="49">
        <f>A10+1</f>
        <v>2</v>
      </c>
      <c r="B11" s="82" t="s">
        <v>230</v>
      </c>
      <c r="C11" s="79" t="s">
        <v>97</v>
      </c>
      <c r="D11" s="78">
        <v>300</v>
      </c>
      <c r="E11" s="41"/>
      <c r="F11" s="41"/>
      <c r="G11" s="65"/>
      <c r="H11" s="42">
        <f t="shared" ref="H11:H16" si="0">ROUND(ROUND(D11,2)*ROUND(G11,2),2)</f>
        <v>0</v>
      </c>
    </row>
    <row r="12" spans="1:10" s="40" customFormat="1" ht="44.25" customHeight="1" x14ac:dyDescent="0.2">
      <c r="A12" s="49">
        <f t="shared" ref="A12:A16" si="1">A11+1</f>
        <v>3</v>
      </c>
      <c r="B12" s="82" t="s">
        <v>229</v>
      </c>
      <c r="C12" s="79" t="s">
        <v>97</v>
      </c>
      <c r="D12" s="78">
        <v>10</v>
      </c>
      <c r="E12" s="41"/>
      <c r="F12" s="41"/>
      <c r="G12" s="65"/>
      <c r="H12" s="42">
        <f t="shared" si="0"/>
        <v>0</v>
      </c>
    </row>
    <row r="13" spans="1:10" s="40" customFormat="1" ht="51.75" customHeight="1" x14ac:dyDescent="0.2">
      <c r="A13" s="49">
        <f t="shared" si="1"/>
        <v>4</v>
      </c>
      <c r="B13" s="84" t="s">
        <v>228</v>
      </c>
      <c r="C13" s="79" t="s">
        <v>97</v>
      </c>
      <c r="D13" s="78">
        <v>100</v>
      </c>
      <c r="E13" s="41"/>
      <c r="F13" s="41"/>
      <c r="G13" s="65"/>
      <c r="H13" s="42">
        <f t="shared" si="0"/>
        <v>0</v>
      </c>
    </row>
    <row r="14" spans="1:10" s="40" customFormat="1" ht="48" customHeight="1" x14ac:dyDescent="0.2">
      <c r="A14" s="49">
        <f t="shared" si="1"/>
        <v>5</v>
      </c>
      <c r="B14" s="82" t="s">
        <v>227</v>
      </c>
      <c r="C14" s="79" t="s">
        <v>97</v>
      </c>
      <c r="D14" s="78">
        <v>3000</v>
      </c>
      <c r="E14" s="41"/>
      <c r="F14" s="41"/>
      <c r="G14" s="65"/>
      <c r="H14" s="42">
        <f t="shared" si="0"/>
        <v>0</v>
      </c>
    </row>
    <row r="15" spans="1:10" s="40" customFormat="1" ht="78" customHeight="1" x14ac:dyDescent="0.2">
      <c r="A15" s="49">
        <f t="shared" si="1"/>
        <v>6</v>
      </c>
      <c r="B15" s="82" t="s">
        <v>226</v>
      </c>
      <c r="C15" s="79" t="s">
        <v>97</v>
      </c>
      <c r="D15" s="78">
        <v>2500</v>
      </c>
      <c r="E15" s="41"/>
      <c r="F15" s="41"/>
      <c r="G15" s="65"/>
      <c r="H15" s="42">
        <f t="shared" si="0"/>
        <v>0</v>
      </c>
    </row>
    <row r="16" spans="1:10" s="40" customFormat="1" ht="66" customHeight="1" x14ac:dyDescent="0.2">
      <c r="A16" s="49">
        <f t="shared" si="1"/>
        <v>7</v>
      </c>
      <c r="B16" s="82" t="s">
        <v>225</v>
      </c>
      <c r="C16" s="79" t="s">
        <v>97</v>
      </c>
      <c r="D16" s="78">
        <v>1300</v>
      </c>
      <c r="E16" s="41"/>
      <c r="F16" s="41"/>
      <c r="G16" s="65"/>
      <c r="H16" s="42">
        <f t="shared" si="0"/>
        <v>0</v>
      </c>
    </row>
  </sheetData>
  <mergeCells count="2">
    <mergeCell ref="E2:F2"/>
    <mergeCell ref="G2:H2"/>
  </mergeCells>
  <printOptions horizontalCentered="1"/>
  <pageMargins left="0.19685039370078741" right="0.19685039370078741" top="1.3779527559055118" bottom="0.98425196850393704" header="0.51181102362204722" footer="0.51181102362204722"/>
  <pageSetup paperSize="9" scale="70" fitToHeight="0" orientation="landscape" r:id="rId1"/>
  <headerFooter alignWithMargins="0">
    <oddFooter>&amp;C&amp;"Times New Roman,Normalny"Strona 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J11"/>
  <sheetViews>
    <sheetView showGridLines="0" view="pageBreakPreview" zoomScaleNormal="100" zoomScaleSheetLayoutView="100" zoomScalePageLayoutView="85" workbookViewId="0">
      <selection activeCell="B12" sqref="B12"/>
    </sheetView>
  </sheetViews>
  <sheetFormatPr defaultColWidth="9.140625" defaultRowHeight="15" x14ac:dyDescent="0.2"/>
  <cols>
    <col min="1" max="1" width="5.5703125" style="77" customWidth="1"/>
    <col min="2" max="2" width="88" style="77" customWidth="1"/>
    <col min="3" max="3" width="9.7109375" style="27" customWidth="1"/>
    <col min="4" max="4" width="7.28515625" style="43" customWidth="1"/>
    <col min="5" max="5" width="22.28515625" style="77" customWidth="1"/>
    <col min="6" max="6" width="19.140625" style="77" customWidth="1"/>
    <col min="7" max="7" width="15.140625" style="66" customWidth="1"/>
    <col min="8" max="8" width="19" style="77" customWidth="1"/>
    <col min="9" max="10" width="14.28515625" style="77" customWidth="1"/>
    <col min="11" max="16384" width="9.140625" style="77"/>
  </cols>
  <sheetData>
    <row r="1" spans="1:10" x14ac:dyDescent="0.2">
      <c r="B1" s="24" t="s">
        <v>51</v>
      </c>
      <c r="C1" s="77"/>
      <c r="H1" s="26" t="s">
        <v>37</v>
      </c>
      <c r="I1" s="26"/>
      <c r="J1" s="26"/>
    </row>
    <row r="2" spans="1:10" x14ac:dyDescent="0.2">
      <c r="E2" s="118"/>
      <c r="F2" s="118"/>
      <c r="G2" s="136" t="s">
        <v>36</v>
      </c>
      <c r="H2" s="136"/>
    </row>
    <row r="4" spans="1:10" x14ac:dyDescent="0.2">
      <c r="B4" s="6" t="s">
        <v>7</v>
      </c>
      <c r="C4" s="63">
        <v>19</v>
      </c>
      <c r="D4" s="58"/>
      <c r="E4" s="29" t="s">
        <v>9</v>
      </c>
      <c r="F4" s="5"/>
      <c r="G4" s="67"/>
      <c r="H4" s="76"/>
    </row>
    <row r="5" spans="1:10" x14ac:dyDescent="0.2">
      <c r="B5" s="6"/>
      <c r="C5" s="30"/>
      <c r="D5" s="58"/>
      <c r="E5" s="29"/>
      <c r="F5" s="5"/>
      <c r="G5" s="67"/>
      <c r="H5" s="76"/>
    </row>
    <row r="6" spans="1:10" x14ac:dyDescent="0.2">
      <c r="A6" s="6"/>
      <c r="C6" s="30"/>
      <c r="D6" s="58"/>
      <c r="E6" s="76"/>
      <c r="F6" s="76"/>
      <c r="G6" s="67"/>
      <c r="H6" s="76"/>
    </row>
    <row r="7" spans="1:10" x14ac:dyDescent="0.2">
      <c r="A7" s="31"/>
      <c r="B7" s="31"/>
      <c r="C7" s="32"/>
      <c r="D7" s="56"/>
      <c r="E7" s="34" t="s">
        <v>0</v>
      </c>
      <c r="F7" s="35">
        <f>SUM(H10:H11)</f>
        <v>0</v>
      </c>
      <c r="G7" s="68"/>
      <c r="H7" s="36"/>
    </row>
    <row r="8" spans="1:10" ht="12.75" customHeight="1" x14ac:dyDescent="0.2">
      <c r="A8" s="36"/>
      <c r="B8" s="31"/>
      <c r="C8" s="37"/>
      <c r="D8" s="57"/>
      <c r="E8" s="36"/>
      <c r="F8" s="36"/>
      <c r="G8" s="68"/>
      <c r="H8" s="36"/>
    </row>
    <row r="9" spans="1:10" s="40" customFormat="1" ht="43.15" customHeight="1" x14ac:dyDescent="0.2">
      <c r="A9" s="39" t="s">
        <v>18</v>
      </c>
      <c r="B9" s="39" t="s">
        <v>31</v>
      </c>
      <c r="C9" s="51" t="s">
        <v>237</v>
      </c>
      <c r="D9" s="53" t="s">
        <v>238</v>
      </c>
      <c r="E9" s="39" t="s">
        <v>32</v>
      </c>
      <c r="F9" s="39" t="s">
        <v>33</v>
      </c>
      <c r="G9" s="64" t="s">
        <v>34</v>
      </c>
      <c r="H9" s="39" t="s">
        <v>8</v>
      </c>
    </row>
    <row r="10" spans="1:10" s="40" customFormat="1" ht="74.25" customHeight="1" x14ac:dyDescent="0.2">
      <c r="A10" s="61">
        <v>1</v>
      </c>
      <c r="B10" s="83" t="s">
        <v>183</v>
      </c>
      <c r="C10" s="79" t="s">
        <v>97</v>
      </c>
      <c r="D10" s="78">
        <v>100</v>
      </c>
      <c r="E10" s="62"/>
      <c r="F10" s="62"/>
      <c r="G10" s="65"/>
      <c r="H10" s="42">
        <f>ROUND(ROUND(D10,2)*ROUND(G10,2),2)</f>
        <v>0</v>
      </c>
    </row>
    <row r="11" spans="1:10" s="40" customFormat="1" ht="48.75" customHeight="1" x14ac:dyDescent="0.2">
      <c r="A11" s="61">
        <f>A10+1</f>
        <v>2</v>
      </c>
      <c r="B11" s="82" t="s">
        <v>182</v>
      </c>
      <c r="C11" s="79" t="s">
        <v>97</v>
      </c>
      <c r="D11" s="78">
        <v>50</v>
      </c>
      <c r="E11" s="62"/>
      <c r="F11" s="62"/>
      <c r="G11" s="65"/>
      <c r="H11" s="42">
        <f t="shared" ref="H11" si="0">ROUND(ROUND(D11,2)*ROUND(G11,2),2)</f>
        <v>0</v>
      </c>
    </row>
  </sheetData>
  <mergeCells count="2">
    <mergeCell ref="E2:F2"/>
    <mergeCell ref="G2:H2"/>
  </mergeCells>
  <printOptions horizontalCentered="1"/>
  <pageMargins left="0.19685039370078741" right="0.19685039370078741" top="1.3779527559055118" bottom="0.98425196850393704" header="0.51181102362204722" footer="0.51181102362204722"/>
  <pageSetup paperSize="9" scale="79" orientation="landscape" r:id="rId1"/>
  <headerFooter alignWithMargins="0">
    <oddFooter>&amp;C&amp;"Times New Roman,Normalny"Strona &amp;P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J12"/>
  <sheetViews>
    <sheetView showGridLines="0" view="pageBreakPreview" zoomScaleNormal="100" zoomScaleSheetLayoutView="100" zoomScalePageLayoutView="85" workbookViewId="0">
      <selection activeCell="B12" sqref="B12"/>
    </sheetView>
  </sheetViews>
  <sheetFormatPr defaultColWidth="9.140625" defaultRowHeight="15" x14ac:dyDescent="0.2"/>
  <cols>
    <col min="1" max="1" width="5.5703125" style="77" customWidth="1"/>
    <col min="2" max="2" width="88" style="77" customWidth="1"/>
    <col min="3" max="3" width="9.7109375" style="27" customWidth="1"/>
    <col min="4" max="4" width="7.28515625" style="43" customWidth="1"/>
    <col min="5" max="5" width="22.28515625" style="77" customWidth="1"/>
    <col min="6" max="6" width="19.140625" style="77" customWidth="1"/>
    <col min="7" max="7" width="15.140625" style="66" customWidth="1"/>
    <col min="8" max="8" width="19" style="77" customWidth="1"/>
    <col min="9" max="10" width="14.28515625" style="77" customWidth="1"/>
    <col min="11" max="16384" width="9.140625" style="77"/>
  </cols>
  <sheetData>
    <row r="1" spans="1:10" x14ac:dyDescent="0.2">
      <c r="B1" s="24" t="s">
        <v>51</v>
      </c>
      <c r="C1" s="77"/>
      <c r="H1" s="26" t="s">
        <v>37</v>
      </c>
      <c r="I1" s="26"/>
      <c r="J1" s="26"/>
    </row>
    <row r="2" spans="1:10" x14ac:dyDescent="0.2">
      <c r="E2" s="118"/>
      <c r="F2" s="118"/>
      <c r="G2" s="136" t="s">
        <v>36</v>
      </c>
      <c r="H2" s="136"/>
    </row>
    <row r="4" spans="1:10" x14ac:dyDescent="0.2">
      <c r="B4" s="6" t="s">
        <v>7</v>
      </c>
      <c r="C4" s="63">
        <v>20</v>
      </c>
      <c r="D4" s="58"/>
      <c r="E4" s="29" t="s">
        <v>9</v>
      </c>
      <c r="F4" s="5"/>
      <c r="G4" s="67"/>
      <c r="H4" s="76"/>
    </row>
    <row r="5" spans="1:10" x14ac:dyDescent="0.2">
      <c r="B5" s="6"/>
      <c r="C5" s="30"/>
      <c r="D5" s="58"/>
      <c r="E5" s="29"/>
      <c r="F5" s="5"/>
      <c r="G5" s="67"/>
      <c r="H5" s="76"/>
    </row>
    <row r="6" spans="1:10" x14ac:dyDescent="0.2">
      <c r="A6" s="6"/>
      <c r="C6" s="30"/>
      <c r="D6" s="58"/>
      <c r="E6" s="76"/>
      <c r="F6" s="76"/>
      <c r="G6" s="67"/>
      <c r="H6" s="76"/>
    </row>
    <row r="7" spans="1:10" x14ac:dyDescent="0.2">
      <c r="A7" s="31"/>
      <c r="B7" s="31"/>
      <c r="C7" s="32"/>
      <c r="D7" s="56"/>
      <c r="E7" s="34" t="s">
        <v>0</v>
      </c>
      <c r="F7" s="35">
        <f>SUM(H10:H12)</f>
        <v>0</v>
      </c>
      <c r="G7" s="68"/>
      <c r="H7" s="36"/>
    </row>
    <row r="8" spans="1:10" ht="12.75" customHeight="1" x14ac:dyDescent="0.2">
      <c r="A8" s="36"/>
      <c r="B8" s="31"/>
      <c r="C8" s="37"/>
      <c r="D8" s="57"/>
      <c r="E8" s="36"/>
      <c r="F8" s="36"/>
      <c r="G8" s="68"/>
      <c r="H8" s="36"/>
    </row>
    <row r="9" spans="1:10" s="40" customFormat="1" ht="43.15" customHeight="1" x14ac:dyDescent="0.2">
      <c r="A9" s="39" t="s">
        <v>18</v>
      </c>
      <c r="B9" s="39" t="s">
        <v>31</v>
      </c>
      <c r="C9" s="51" t="s">
        <v>237</v>
      </c>
      <c r="D9" s="53" t="s">
        <v>238</v>
      </c>
      <c r="E9" s="39" t="s">
        <v>32</v>
      </c>
      <c r="F9" s="39" t="s">
        <v>33</v>
      </c>
      <c r="G9" s="64" t="s">
        <v>34</v>
      </c>
      <c r="H9" s="39" t="s">
        <v>8</v>
      </c>
    </row>
    <row r="10" spans="1:10" s="40" customFormat="1" ht="74.25" customHeight="1" x14ac:dyDescent="0.2">
      <c r="A10" s="61">
        <v>1</v>
      </c>
      <c r="B10" s="83" t="s">
        <v>181</v>
      </c>
      <c r="C10" s="79" t="s">
        <v>145</v>
      </c>
      <c r="D10" s="78">
        <v>25</v>
      </c>
      <c r="E10" s="62"/>
      <c r="F10" s="62"/>
      <c r="G10" s="65"/>
      <c r="H10" s="42">
        <f>ROUND(ROUND(D10,2)*ROUND(G10,2),2)</f>
        <v>0</v>
      </c>
    </row>
    <row r="11" spans="1:10" s="40" customFormat="1" ht="48.75" customHeight="1" x14ac:dyDescent="0.2">
      <c r="A11" s="61">
        <f>A10+1</f>
        <v>2</v>
      </c>
      <c r="B11" s="82" t="s">
        <v>180</v>
      </c>
      <c r="C11" s="79" t="s">
        <v>97</v>
      </c>
      <c r="D11" s="78">
        <v>500</v>
      </c>
      <c r="E11" s="62"/>
      <c r="F11" s="62"/>
      <c r="G11" s="65"/>
      <c r="H11" s="42">
        <f t="shared" ref="H11:H12" si="0">ROUND(ROUND(D11,2)*ROUND(G11,2),2)</f>
        <v>0</v>
      </c>
    </row>
    <row r="12" spans="1:10" s="40" customFormat="1" ht="44.25" customHeight="1" x14ac:dyDescent="0.2">
      <c r="A12" s="61">
        <f t="shared" ref="A12" si="1">A11+1</f>
        <v>3</v>
      </c>
      <c r="B12" s="82" t="s">
        <v>179</v>
      </c>
      <c r="C12" s="79" t="s">
        <v>97</v>
      </c>
      <c r="D12" s="78">
        <v>150</v>
      </c>
      <c r="E12" s="62"/>
      <c r="F12" s="62"/>
      <c r="G12" s="65"/>
      <c r="H12" s="42">
        <f t="shared" si="0"/>
        <v>0</v>
      </c>
    </row>
  </sheetData>
  <mergeCells count="2">
    <mergeCell ref="E2:F2"/>
    <mergeCell ref="G2:H2"/>
  </mergeCells>
  <printOptions horizontalCentered="1"/>
  <pageMargins left="0.19685039370078741" right="0.19685039370078741" top="1.3779527559055118" bottom="0.98425196850393704" header="0.51181102362204722" footer="0.51181102362204722"/>
  <pageSetup paperSize="9" scale="79" orientation="landscape" r:id="rId1"/>
  <headerFooter alignWithMargins="0">
    <oddFooter>&amp;C&amp;"Times New Roman,Normalny"Strona &amp;P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J13"/>
  <sheetViews>
    <sheetView showGridLines="0" view="pageBreakPreview" topLeftCell="A4" zoomScaleNormal="100" zoomScaleSheetLayoutView="100" zoomScalePageLayoutView="85" workbookViewId="0">
      <selection activeCell="B12" sqref="B12"/>
    </sheetView>
  </sheetViews>
  <sheetFormatPr defaultColWidth="9.140625" defaultRowHeight="15" x14ac:dyDescent="0.2"/>
  <cols>
    <col min="1" max="1" width="5.5703125" style="77" customWidth="1"/>
    <col min="2" max="2" width="88" style="77" customWidth="1"/>
    <col min="3" max="3" width="9.7109375" style="27" customWidth="1"/>
    <col min="4" max="4" width="7.28515625" style="43" customWidth="1"/>
    <col min="5" max="5" width="22.28515625" style="77" customWidth="1"/>
    <col min="6" max="6" width="19.140625" style="77" customWidth="1"/>
    <col min="7" max="7" width="15.140625" style="66" customWidth="1"/>
    <col min="8" max="8" width="19" style="77" customWidth="1"/>
    <col min="9" max="10" width="14.28515625" style="77" customWidth="1"/>
    <col min="11" max="16384" width="9.140625" style="77"/>
  </cols>
  <sheetData>
    <row r="1" spans="1:10" x14ac:dyDescent="0.2">
      <c r="B1" s="24" t="s">
        <v>51</v>
      </c>
      <c r="C1" s="77"/>
      <c r="H1" s="26" t="s">
        <v>37</v>
      </c>
      <c r="I1" s="26"/>
      <c r="J1" s="26"/>
    </row>
    <row r="2" spans="1:10" x14ac:dyDescent="0.2">
      <c r="E2" s="118"/>
      <c r="F2" s="118"/>
      <c r="G2" s="136" t="s">
        <v>36</v>
      </c>
      <c r="H2" s="136"/>
    </row>
    <row r="4" spans="1:10" x14ac:dyDescent="0.2">
      <c r="B4" s="6" t="s">
        <v>7</v>
      </c>
      <c r="C4" s="63">
        <v>21</v>
      </c>
      <c r="D4" s="58"/>
      <c r="E4" s="29" t="s">
        <v>9</v>
      </c>
      <c r="F4" s="5"/>
      <c r="G4" s="67"/>
      <c r="H4" s="76"/>
    </row>
    <row r="5" spans="1:10" x14ac:dyDescent="0.2">
      <c r="B5" s="6"/>
      <c r="C5" s="30"/>
      <c r="D5" s="58"/>
      <c r="E5" s="29"/>
      <c r="F5" s="5"/>
      <c r="G5" s="67"/>
      <c r="H5" s="76"/>
    </row>
    <row r="6" spans="1:10" x14ac:dyDescent="0.2">
      <c r="A6" s="6"/>
      <c r="C6" s="30"/>
      <c r="D6" s="58"/>
      <c r="E6" s="76"/>
      <c r="F6" s="76"/>
      <c r="G6" s="67"/>
      <c r="H6" s="76"/>
    </row>
    <row r="7" spans="1:10" x14ac:dyDescent="0.2">
      <c r="A7" s="31"/>
      <c r="B7" s="31"/>
      <c r="C7" s="32"/>
      <c r="D7" s="56"/>
      <c r="E7" s="34" t="s">
        <v>0</v>
      </c>
      <c r="F7" s="35">
        <f>SUM(H10:H13)</f>
        <v>0</v>
      </c>
      <c r="G7" s="68"/>
      <c r="H7" s="36"/>
    </row>
    <row r="8" spans="1:10" ht="12.75" customHeight="1" x14ac:dyDescent="0.2">
      <c r="A8" s="36"/>
      <c r="B8" s="31"/>
      <c r="C8" s="37"/>
      <c r="D8" s="57"/>
      <c r="E8" s="36"/>
      <c r="F8" s="36"/>
      <c r="G8" s="68"/>
      <c r="H8" s="36"/>
    </row>
    <row r="9" spans="1:10" s="40" customFormat="1" ht="43.15" customHeight="1" x14ac:dyDescent="0.2">
      <c r="A9" s="39" t="s">
        <v>18</v>
      </c>
      <c r="B9" s="39" t="s">
        <v>31</v>
      </c>
      <c r="C9" s="51" t="s">
        <v>237</v>
      </c>
      <c r="D9" s="53" t="s">
        <v>238</v>
      </c>
      <c r="E9" s="39" t="s">
        <v>32</v>
      </c>
      <c r="F9" s="39" t="s">
        <v>33</v>
      </c>
      <c r="G9" s="64" t="s">
        <v>34</v>
      </c>
      <c r="H9" s="39" t="s">
        <v>8</v>
      </c>
    </row>
    <row r="10" spans="1:10" s="40" customFormat="1" ht="74.25" customHeight="1" x14ac:dyDescent="0.2">
      <c r="A10" s="61">
        <v>1</v>
      </c>
      <c r="B10" s="83" t="s">
        <v>248</v>
      </c>
      <c r="C10" s="79" t="s">
        <v>97</v>
      </c>
      <c r="D10" s="78">
        <v>5</v>
      </c>
      <c r="E10" s="62"/>
      <c r="F10" s="62"/>
      <c r="G10" s="65"/>
      <c r="H10" s="42">
        <f>ROUND(ROUND(D10,2)*ROUND(G10,2),2)</f>
        <v>0</v>
      </c>
    </row>
    <row r="11" spans="1:10" s="40" customFormat="1" ht="48.75" customHeight="1" x14ac:dyDescent="0.2">
      <c r="A11" s="61">
        <f>A10+1</f>
        <v>2</v>
      </c>
      <c r="B11" s="82" t="s">
        <v>178</v>
      </c>
      <c r="C11" s="79" t="s">
        <v>97</v>
      </c>
      <c r="D11" s="78">
        <v>400</v>
      </c>
      <c r="E11" s="62"/>
      <c r="F11" s="62"/>
      <c r="G11" s="65"/>
      <c r="H11" s="42">
        <f t="shared" ref="H11:H13" si="0">ROUND(ROUND(D11,2)*ROUND(G11,2),2)</f>
        <v>0</v>
      </c>
    </row>
    <row r="12" spans="1:10" s="40" customFormat="1" ht="44.25" customHeight="1" x14ac:dyDescent="0.2">
      <c r="A12" s="61">
        <f t="shared" ref="A12:A13" si="1">A11+1</f>
        <v>3</v>
      </c>
      <c r="B12" s="82" t="s">
        <v>177</v>
      </c>
      <c r="C12" s="79" t="s">
        <v>97</v>
      </c>
      <c r="D12" s="78">
        <v>700</v>
      </c>
      <c r="E12" s="62"/>
      <c r="F12" s="62"/>
      <c r="G12" s="65"/>
      <c r="H12" s="42">
        <f t="shared" si="0"/>
        <v>0</v>
      </c>
    </row>
    <row r="13" spans="1:10" s="40" customFormat="1" ht="51.75" customHeight="1" x14ac:dyDescent="0.2">
      <c r="A13" s="61">
        <f t="shared" si="1"/>
        <v>4</v>
      </c>
      <c r="B13" s="84" t="s">
        <v>176</v>
      </c>
      <c r="C13" s="79" t="s">
        <v>97</v>
      </c>
      <c r="D13" s="78">
        <v>150</v>
      </c>
      <c r="E13" s="62"/>
      <c r="F13" s="62"/>
      <c r="G13" s="65"/>
      <c r="H13" s="42">
        <f t="shared" si="0"/>
        <v>0</v>
      </c>
    </row>
  </sheetData>
  <mergeCells count="2">
    <mergeCell ref="E2:F2"/>
    <mergeCell ref="G2:H2"/>
  </mergeCells>
  <printOptions horizontalCentered="1"/>
  <pageMargins left="0.19685039370078741" right="0.19685039370078741" top="1.3779527559055118" bottom="0.98425196850393704" header="0.51181102362204722" footer="0.51181102362204722"/>
  <pageSetup paperSize="9" scale="79" orientation="landscape" r:id="rId1"/>
  <headerFooter alignWithMargins="0">
    <oddFooter>&amp;C&amp;"Times New Roman,Normalny"Strona &amp;P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J17"/>
  <sheetViews>
    <sheetView showGridLines="0" view="pageBreakPreview" topLeftCell="A5" zoomScaleNormal="100" zoomScaleSheetLayoutView="100" zoomScalePageLayoutView="85" workbookViewId="0">
      <selection activeCell="B12" sqref="B12"/>
    </sheetView>
  </sheetViews>
  <sheetFormatPr defaultColWidth="9.140625" defaultRowHeight="15" x14ac:dyDescent="0.2"/>
  <cols>
    <col min="1" max="1" width="5.5703125" style="77" customWidth="1"/>
    <col min="2" max="2" width="88" style="77" customWidth="1"/>
    <col min="3" max="3" width="9.7109375" style="27" customWidth="1"/>
    <col min="4" max="4" width="7.28515625" style="43" customWidth="1"/>
    <col min="5" max="5" width="22.28515625" style="77" customWidth="1"/>
    <col min="6" max="6" width="19.140625" style="77" customWidth="1"/>
    <col min="7" max="7" width="15.140625" style="66" customWidth="1"/>
    <col min="8" max="8" width="19" style="77" customWidth="1"/>
    <col min="9" max="10" width="14.28515625" style="77" customWidth="1"/>
    <col min="11" max="16384" width="9.140625" style="77"/>
  </cols>
  <sheetData>
    <row r="1" spans="1:10" x14ac:dyDescent="0.2">
      <c r="B1" s="24" t="s">
        <v>51</v>
      </c>
      <c r="C1" s="77"/>
      <c r="H1" s="26" t="s">
        <v>37</v>
      </c>
      <c r="I1" s="26"/>
      <c r="J1" s="26"/>
    </row>
    <row r="2" spans="1:10" x14ac:dyDescent="0.2">
      <c r="E2" s="118"/>
      <c r="F2" s="118"/>
      <c r="G2" s="136" t="s">
        <v>36</v>
      </c>
      <c r="H2" s="136"/>
    </row>
    <row r="4" spans="1:10" x14ac:dyDescent="0.2">
      <c r="B4" s="6" t="s">
        <v>7</v>
      </c>
      <c r="C4" s="63">
        <v>22</v>
      </c>
      <c r="D4" s="58"/>
      <c r="E4" s="29" t="s">
        <v>9</v>
      </c>
      <c r="F4" s="5"/>
      <c r="G4" s="67"/>
      <c r="H4" s="76"/>
    </row>
    <row r="5" spans="1:10" x14ac:dyDescent="0.2">
      <c r="B5" s="6"/>
      <c r="C5" s="30"/>
      <c r="D5" s="58"/>
      <c r="E5" s="29"/>
      <c r="F5" s="5"/>
      <c r="G5" s="67"/>
      <c r="H5" s="76"/>
    </row>
    <row r="6" spans="1:10" x14ac:dyDescent="0.2">
      <c r="A6" s="6"/>
      <c r="C6" s="30"/>
      <c r="D6" s="58"/>
      <c r="E6" s="76"/>
      <c r="F6" s="76"/>
      <c r="G6" s="67"/>
      <c r="H6" s="76"/>
    </row>
    <row r="7" spans="1:10" x14ac:dyDescent="0.2">
      <c r="A7" s="31"/>
      <c r="B7" s="31"/>
      <c r="C7" s="32"/>
      <c r="D7" s="56"/>
      <c r="E7" s="34" t="s">
        <v>0</v>
      </c>
      <c r="F7" s="35">
        <f>SUM(H10:H17)</f>
        <v>0</v>
      </c>
      <c r="G7" s="68"/>
      <c r="H7" s="36"/>
    </row>
    <row r="8" spans="1:10" ht="12.75" customHeight="1" x14ac:dyDescent="0.2">
      <c r="A8" s="36"/>
      <c r="B8" s="31"/>
      <c r="C8" s="37"/>
      <c r="D8" s="57"/>
      <c r="E8" s="36"/>
      <c r="F8" s="36"/>
      <c r="G8" s="68"/>
      <c r="H8" s="36"/>
    </row>
    <row r="9" spans="1:10" s="40" customFormat="1" ht="43.15" customHeight="1" x14ac:dyDescent="0.2">
      <c r="A9" s="39" t="s">
        <v>18</v>
      </c>
      <c r="B9" s="39" t="s">
        <v>31</v>
      </c>
      <c r="C9" s="51" t="s">
        <v>237</v>
      </c>
      <c r="D9" s="53" t="s">
        <v>238</v>
      </c>
      <c r="E9" s="39" t="s">
        <v>32</v>
      </c>
      <c r="F9" s="39" t="s">
        <v>33</v>
      </c>
      <c r="G9" s="64" t="s">
        <v>34</v>
      </c>
      <c r="H9" s="39" t="s">
        <v>8</v>
      </c>
    </row>
    <row r="10" spans="1:10" s="40" customFormat="1" ht="46.5" customHeight="1" x14ac:dyDescent="0.2">
      <c r="A10" s="61">
        <v>1</v>
      </c>
      <c r="B10" s="83" t="s">
        <v>175</v>
      </c>
      <c r="C10" s="79" t="s">
        <v>97</v>
      </c>
      <c r="D10" s="78">
        <v>25000</v>
      </c>
      <c r="E10" s="62"/>
      <c r="F10" s="62"/>
      <c r="G10" s="65"/>
      <c r="H10" s="42">
        <f>ROUND(ROUND(D10,2)*ROUND(G10,2),2)</f>
        <v>0</v>
      </c>
    </row>
    <row r="11" spans="1:10" s="40" customFormat="1" ht="48.75" customHeight="1" x14ac:dyDescent="0.2">
      <c r="A11" s="61">
        <f>A10+1</f>
        <v>2</v>
      </c>
      <c r="B11" s="86" t="s">
        <v>174</v>
      </c>
      <c r="C11" s="79" t="s">
        <v>97</v>
      </c>
      <c r="D11" s="78">
        <v>5000</v>
      </c>
      <c r="E11" s="62"/>
      <c r="F11" s="62"/>
      <c r="G11" s="65"/>
      <c r="H11" s="42">
        <f t="shared" ref="H11:H17" si="0">ROUND(ROUND(D11,2)*ROUND(G11,2),2)</f>
        <v>0</v>
      </c>
    </row>
    <row r="12" spans="1:10" s="40" customFormat="1" ht="76.5" customHeight="1" x14ac:dyDescent="0.2">
      <c r="A12" s="61">
        <f t="shared" ref="A12:A17" si="1">A11+1</f>
        <v>3</v>
      </c>
      <c r="B12" s="82" t="s">
        <v>173</v>
      </c>
      <c r="C12" s="79" t="s">
        <v>97</v>
      </c>
      <c r="D12" s="78">
        <v>10</v>
      </c>
      <c r="E12" s="62"/>
      <c r="F12" s="62"/>
      <c r="G12" s="65"/>
      <c r="H12" s="42">
        <f t="shared" si="0"/>
        <v>0</v>
      </c>
    </row>
    <row r="13" spans="1:10" s="40" customFormat="1" ht="51.75" customHeight="1" x14ac:dyDescent="0.2">
      <c r="A13" s="61">
        <f t="shared" si="1"/>
        <v>4</v>
      </c>
      <c r="B13" s="84" t="s">
        <v>172</v>
      </c>
      <c r="C13" s="79" t="s">
        <v>97</v>
      </c>
      <c r="D13" s="78">
        <v>20</v>
      </c>
      <c r="E13" s="62"/>
      <c r="F13" s="62"/>
      <c r="G13" s="65"/>
      <c r="H13" s="42">
        <f t="shared" si="0"/>
        <v>0</v>
      </c>
    </row>
    <row r="14" spans="1:10" s="40" customFormat="1" ht="48" customHeight="1" x14ac:dyDescent="0.2">
      <c r="A14" s="61">
        <f t="shared" si="1"/>
        <v>5</v>
      </c>
      <c r="B14" s="82" t="s">
        <v>171</v>
      </c>
      <c r="C14" s="79" t="s">
        <v>97</v>
      </c>
      <c r="D14" s="78">
        <v>60</v>
      </c>
      <c r="E14" s="62"/>
      <c r="F14" s="62"/>
      <c r="G14" s="65"/>
      <c r="H14" s="42">
        <f t="shared" si="0"/>
        <v>0</v>
      </c>
    </row>
    <row r="15" spans="1:10" s="40" customFormat="1" ht="78" customHeight="1" x14ac:dyDescent="0.2">
      <c r="A15" s="61">
        <f t="shared" si="1"/>
        <v>6</v>
      </c>
      <c r="B15" s="82" t="s">
        <v>170</v>
      </c>
      <c r="C15" s="79" t="s">
        <v>97</v>
      </c>
      <c r="D15" s="78">
        <v>10</v>
      </c>
      <c r="E15" s="62"/>
      <c r="F15" s="62"/>
      <c r="G15" s="65"/>
      <c r="H15" s="42">
        <f t="shared" si="0"/>
        <v>0</v>
      </c>
    </row>
    <row r="16" spans="1:10" s="40" customFormat="1" ht="66" customHeight="1" x14ac:dyDescent="0.2">
      <c r="A16" s="61">
        <f t="shared" si="1"/>
        <v>7</v>
      </c>
      <c r="B16" s="82" t="s">
        <v>169</v>
      </c>
      <c r="C16" s="79" t="s">
        <v>97</v>
      </c>
      <c r="D16" s="78">
        <v>1500</v>
      </c>
      <c r="E16" s="62"/>
      <c r="F16" s="62"/>
      <c r="G16" s="65"/>
      <c r="H16" s="42">
        <f t="shared" si="0"/>
        <v>0</v>
      </c>
    </row>
    <row r="17" spans="1:8" s="40" customFormat="1" ht="44.25" customHeight="1" x14ac:dyDescent="0.2">
      <c r="A17" s="61">
        <f t="shared" si="1"/>
        <v>8</v>
      </c>
      <c r="B17" s="44" t="s">
        <v>168</v>
      </c>
      <c r="C17" s="45" t="s">
        <v>97</v>
      </c>
      <c r="D17" s="85">
        <v>150</v>
      </c>
      <c r="E17" s="62"/>
      <c r="F17" s="62"/>
      <c r="G17" s="65"/>
      <c r="H17" s="42">
        <f t="shared" si="0"/>
        <v>0</v>
      </c>
    </row>
  </sheetData>
  <mergeCells count="2">
    <mergeCell ref="E2:F2"/>
    <mergeCell ref="G2:H2"/>
  </mergeCells>
  <printOptions horizontalCentered="1"/>
  <pageMargins left="0.19685039370078741" right="0.19685039370078741" top="1.3779527559055118" bottom="0.98425196850393704" header="0.51181102362204722" footer="0.51181102362204722"/>
  <pageSetup paperSize="9" scale="70" orientation="landscape" r:id="rId1"/>
  <headerFooter alignWithMargins="0">
    <oddFooter>&amp;C&amp;"Times New Roman,Normalny"Strona &amp;P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J10"/>
  <sheetViews>
    <sheetView showGridLines="0" view="pageBreakPreview" zoomScaleNormal="100" zoomScaleSheetLayoutView="100" zoomScalePageLayoutView="85" workbookViewId="0">
      <selection activeCell="B12" sqref="B12"/>
    </sheetView>
  </sheetViews>
  <sheetFormatPr defaultColWidth="9.140625" defaultRowHeight="15" x14ac:dyDescent="0.2"/>
  <cols>
    <col min="1" max="1" width="5.5703125" style="77" customWidth="1"/>
    <col min="2" max="2" width="88" style="77" customWidth="1"/>
    <col min="3" max="3" width="9.7109375" style="27" customWidth="1"/>
    <col min="4" max="4" width="7.28515625" style="43" customWidth="1"/>
    <col min="5" max="5" width="22.28515625" style="77" customWidth="1"/>
    <col min="6" max="6" width="19.140625" style="77" customWidth="1"/>
    <col min="7" max="7" width="15.140625" style="66" customWidth="1"/>
    <col min="8" max="8" width="19" style="77" customWidth="1"/>
    <col min="9" max="10" width="14.28515625" style="77" customWidth="1"/>
    <col min="11" max="16384" width="9.140625" style="77"/>
  </cols>
  <sheetData>
    <row r="1" spans="1:10" x14ac:dyDescent="0.2">
      <c r="B1" s="24" t="s">
        <v>51</v>
      </c>
      <c r="C1" s="77"/>
      <c r="H1" s="26" t="s">
        <v>37</v>
      </c>
      <c r="I1" s="26"/>
      <c r="J1" s="26"/>
    </row>
    <row r="2" spans="1:10" x14ac:dyDescent="0.2">
      <c r="E2" s="118"/>
      <c r="F2" s="118"/>
      <c r="G2" s="136" t="s">
        <v>36</v>
      </c>
      <c r="H2" s="136"/>
    </row>
    <row r="4" spans="1:10" x14ac:dyDescent="0.2">
      <c r="B4" s="6" t="s">
        <v>7</v>
      </c>
      <c r="C4" s="63">
        <v>23</v>
      </c>
      <c r="D4" s="58"/>
      <c r="E4" s="29" t="s">
        <v>9</v>
      </c>
      <c r="F4" s="5"/>
      <c r="G4" s="67"/>
      <c r="H4" s="76"/>
    </row>
    <row r="5" spans="1:10" x14ac:dyDescent="0.2">
      <c r="B5" s="6"/>
      <c r="C5" s="30"/>
      <c r="D5" s="58"/>
      <c r="E5" s="29"/>
      <c r="F5" s="5"/>
      <c r="G5" s="67"/>
      <c r="H5" s="76"/>
    </row>
    <row r="6" spans="1:10" x14ac:dyDescent="0.2">
      <c r="A6" s="6"/>
      <c r="C6" s="30"/>
      <c r="D6" s="58"/>
      <c r="E6" s="76"/>
      <c r="F6" s="76"/>
      <c r="G6" s="67"/>
      <c r="H6" s="76"/>
    </row>
    <row r="7" spans="1:10" x14ac:dyDescent="0.2">
      <c r="A7" s="31"/>
      <c r="B7" s="31"/>
      <c r="C7" s="32"/>
      <c r="D7" s="56"/>
      <c r="E7" s="34" t="s">
        <v>0</v>
      </c>
      <c r="F7" s="35">
        <f>SUM(H10:H10)</f>
        <v>0</v>
      </c>
      <c r="G7" s="68"/>
      <c r="H7" s="36"/>
    </row>
    <row r="8" spans="1:10" ht="12.75" customHeight="1" x14ac:dyDescent="0.2">
      <c r="A8" s="36"/>
      <c r="B8" s="31"/>
      <c r="C8" s="37"/>
      <c r="D8" s="57"/>
      <c r="E8" s="36"/>
      <c r="F8" s="36"/>
      <c r="G8" s="68"/>
      <c r="H8" s="36"/>
    </row>
    <row r="9" spans="1:10" s="40" customFormat="1" ht="43.15" customHeight="1" x14ac:dyDescent="0.2">
      <c r="A9" s="39" t="s">
        <v>18</v>
      </c>
      <c r="B9" s="39" t="s">
        <v>31</v>
      </c>
      <c r="C9" s="51" t="s">
        <v>237</v>
      </c>
      <c r="D9" s="53" t="s">
        <v>238</v>
      </c>
      <c r="E9" s="39" t="s">
        <v>32</v>
      </c>
      <c r="F9" s="39" t="s">
        <v>33</v>
      </c>
      <c r="G9" s="64" t="s">
        <v>34</v>
      </c>
      <c r="H9" s="39" t="s">
        <v>8</v>
      </c>
    </row>
    <row r="10" spans="1:10" s="40" customFormat="1" ht="179.25" customHeight="1" x14ac:dyDescent="0.2">
      <c r="A10" s="61">
        <v>1</v>
      </c>
      <c r="B10" s="83" t="s">
        <v>233</v>
      </c>
      <c r="C10" s="79" t="s">
        <v>97</v>
      </c>
      <c r="D10" s="78">
        <v>400</v>
      </c>
      <c r="E10" s="62"/>
      <c r="F10" s="62"/>
      <c r="G10" s="65"/>
      <c r="H10" s="42">
        <f>ROUND(ROUND(D10,2)*ROUND(G10,2),2)</f>
        <v>0</v>
      </c>
    </row>
  </sheetData>
  <mergeCells count="2">
    <mergeCell ref="E2:F2"/>
    <mergeCell ref="G2:H2"/>
  </mergeCells>
  <printOptions horizontalCentered="1"/>
  <pageMargins left="0.19685039370078741" right="0.19685039370078741" top="1.3779527559055118" bottom="0.98425196850393704" header="0.51181102362204722" footer="0.51181102362204722"/>
  <pageSetup paperSize="9" scale="79" orientation="landscape" r:id="rId1"/>
  <headerFooter alignWithMargins="0">
    <oddFooter>&amp;C&amp;"Times New Roman,Normalny"Strona &amp;P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J11"/>
  <sheetViews>
    <sheetView showGridLines="0" view="pageBreakPreview" topLeftCell="A4" zoomScaleNormal="100" zoomScaleSheetLayoutView="100" zoomScalePageLayoutView="85" workbookViewId="0">
      <selection activeCell="B12" sqref="B12"/>
    </sheetView>
  </sheetViews>
  <sheetFormatPr defaultColWidth="9.140625" defaultRowHeight="15" x14ac:dyDescent="0.2"/>
  <cols>
    <col min="1" max="1" width="5.5703125" style="77" customWidth="1"/>
    <col min="2" max="2" width="88" style="77" customWidth="1"/>
    <col min="3" max="3" width="9.7109375" style="27" customWidth="1"/>
    <col min="4" max="4" width="7.28515625" style="43" customWidth="1"/>
    <col min="5" max="5" width="22.28515625" style="77" customWidth="1"/>
    <col min="6" max="6" width="19.140625" style="77" customWidth="1"/>
    <col min="7" max="7" width="15.140625" style="66" customWidth="1"/>
    <col min="8" max="8" width="19" style="77" customWidth="1"/>
    <col min="9" max="10" width="14.28515625" style="77" customWidth="1"/>
    <col min="11" max="16384" width="9.140625" style="77"/>
  </cols>
  <sheetData>
    <row r="1" spans="1:10" x14ac:dyDescent="0.2">
      <c r="B1" s="24" t="s">
        <v>51</v>
      </c>
      <c r="C1" s="77"/>
      <c r="H1" s="26" t="s">
        <v>37</v>
      </c>
      <c r="I1" s="26"/>
      <c r="J1" s="26"/>
    </row>
    <row r="2" spans="1:10" x14ac:dyDescent="0.2">
      <c r="E2" s="118"/>
      <c r="F2" s="118"/>
      <c r="G2" s="136" t="s">
        <v>36</v>
      </c>
      <c r="H2" s="136"/>
    </row>
    <row r="4" spans="1:10" x14ac:dyDescent="0.2">
      <c r="B4" s="6" t="s">
        <v>7</v>
      </c>
      <c r="C4" s="63">
        <v>24</v>
      </c>
      <c r="D4" s="58"/>
      <c r="E4" s="29" t="s">
        <v>9</v>
      </c>
      <c r="F4" s="5"/>
      <c r="G4" s="67"/>
      <c r="H4" s="76"/>
    </row>
    <row r="5" spans="1:10" x14ac:dyDescent="0.2">
      <c r="B5" s="6"/>
      <c r="C5" s="30"/>
      <c r="D5" s="58"/>
      <c r="E5" s="29"/>
      <c r="F5" s="5"/>
      <c r="G5" s="67"/>
      <c r="H5" s="76"/>
    </row>
    <row r="6" spans="1:10" x14ac:dyDescent="0.2">
      <c r="A6" s="6"/>
      <c r="C6" s="30"/>
      <c r="D6" s="58"/>
      <c r="E6" s="76"/>
      <c r="F6" s="76"/>
      <c r="G6" s="67"/>
      <c r="H6" s="76"/>
    </row>
    <row r="7" spans="1:10" x14ac:dyDescent="0.2">
      <c r="A7" s="31"/>
      <c r="B7" s="31"/>
      <c r="C7" s="32"/>
      <c r="D7" s="56"/>
      <c r="E7" s="34" t="s">
        <v>0</v>
      </c>
      <c r="F7" s="35">
        <f>SUM(H10:H11)</f>
        <v>0</v>
      </c>
      <c r="G7" s="68"/>
      <c r="H7" s="36"/>
    </row>
    <row r="8" spans="1:10" ht="12.75" customHeight="1" x14ac:dyDescent="0.2">
      <c r="A8" s="36"/>
      <c r="B8" s="31"/>
      <c r="C8" s="37"/>
      <c r="D8" s="57"/>
      <c r="E8" s="36"/>
      <c r="F8" s="36"/>
      <c r="G8" s="68"/>
      <c r="H8" s="36"/>
    </row>
    <row r="9" spans="1:10" s="40" customFormat="1" ht="43.15" customHeight="1" x14ac:dyDescent="0.2">
      <c r="A9" s="39" t="s">
        <v>18</v>
      </c>
      <c r="B9" s="39" t="s">
        <v>31</v>
      </c>
      <c r="C9" s="51" t="s">
        <v>237</v>
      </c>
      <c r="D9" s="53" t="s">
        <v>238</v>
      </c>
      <c r="E9" s="39" t="s">
        <v>32</v>
      </c>
      <c r="F9" s="39" t="s">
        <v>33</v>
      </c>
      <c r="G9" s="64" t="s">
        <v>34</v>
      </c>
      <c r="H9" s="39" t="s">
        <v>8</v>
      </c>
    </row>
    <row r="10" spans="1:10" s="40" customFormat="1" ht="74.25" customHeight="1" x14ac:dyDescent="0.2">
      <c r="A10" s="61">
        <v>1</v>
      </c>
      <c r="B10" s="83" t="s">
        <v>167</v>
      </c>
      <c r="C10" s="79" t="s">
        <v>97</v>
      </c>
      <c r="D10" s="78">
        <v>1000</v>
      </c>
      <c r="E10" s="62"/>
      <c r="F10" s="62"/>
      <c r="G10" s="65"/>
      <c r="H10" s="42">
        <f>ROUND(ROUND(D10,2)*ROUND(G10,2),2)</f>
        <v>0</v>
      </c>
    </row>
    <row r="11" spans="1:10" s="40" customFormat="1" ht="48.75" customHeight="1" x14ac:dyDescent="0.2">
      <c r="A11" s="61">
        <f>A10+1</f>
        <v>2</v>
      </c>
      <c r="B11" s="82" t="s">
        <v>166</v>
      </c>
      <c r="C11" s="79" t="s">
        <v>97</v>
      </c>
      <c r="D11" s="78">
        <v>8000</v>
      </c>
      <c r="E11" s="62"/>
      <c r="F11" s="62"/>
      <c r="G11" s="65"/>
      <c r="H11" s="42">
        <f t="shared" ref="H11" si="0">ROUND(ROUND(D11,2)*ROUND(G11,2),2)</f>
        <v>0</v>
      </c>
    </row>
  </sheetData>
  <mergeCells count="2">
    <mergeCell ref="E2:F2"/>
    <mergeCell ref="G2:H2"/>
  </mergeCells>
  <printOptions horizontalCentered="1"/>
  <pageMargins left="0.19685039370078741" right="0.19685039370078741" top="1.3779527559055118" bottom="0.98425196850393704" header="0.51181102362204722" footer="0.51181102362204722"/>
  <pageSetup paperSize="9" scale="79" orientation="landscape" r:id="rId1"/>
  <headerFooter alignWithMargins="0">
    <oddFooter>&amp;C&amp;"Times New Roman,Normalny"Strona &amp;P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J13"/>
  <sheetViews>
    <sheetView showGridLines="0" view="pageBreakPreview" zoomScaleNormal="100" zoomScaleSheetLayoutView="100" zoomScalePageLayoutView="85" workbookViewId="0">
      <selection activeCell="B12" sqref="B12"/>
    </sheetView>
  </sheetViews>
  <sheetFormatPr defaultColWidth="9.140625" defaultRowHeight="15" x14ac:dyDescent="0.2"/>
  <cols>
    <col min="1" max="1" width="5.5703125" style="77" customWidth="1"/>
    <col min="2" max="2" width="88" style="77" customWidth="1"/>
    <col min="3" max="3" width="9.7109375" style="27" customWidth="1"/>
    <col min="4" max="4" width="7.28515625" style="43" customWidth="1"/>
    <col min="5" max="5" width="22.28515625" style="77" customWidth="1"/>
    <col min="6" max="6" width="19.140625" style="77" customWidth="1"/>
    <col min="7" max="7" width="15.140625" style="66" customWidth="1"/>
    <col min="8" max="8" width="19" style="77" customWidth="1"/>
    <col min="9" max="10" width="14.28515625" style="77" customWidth="1"/>
    <col min="11" max="16384" width="9.140625" style="77"/>
  </cols>
  <sheetData>
    <row r="1" spans="1:10" x14ac:dyDescent="0.2">
      <c r="B1" s="24" t="s">
        <v>51</v>
      </c>
      <c r="C1" s="77"/>
      <c r="H1" s="26" t="s">
        <v>37</v>
      </c>
      <c r="I1" s="26"/>
      <c r="J1" s="26"/>
    </row>
    <row r="2" spans="1:10" x14ac:dyDescent="0.2">
      <c r="E2" s="118"/>
      <c r="F2" s="118"/>
      <c r="G2" s="136" t="s">
        <v>36</v>
      </c>
      <c r="H2" s="136"/>
    </row>
    <row r="4" spans="1:10" x14ac:dyDescent="0.2">
      <c r="B4" s="6" t="s">
        <v>7</v>
      </c>
      <c r="C4" s="63">
        <v>25</v>
      </c>
      <c r="D4" s="58"/>
      <c r="E4" s="29" t="s">
        <v>9</v>
      </c>
      <c r="F4" s="5"/>
      <c r="G4" s="67"/>
      <c r="H4" s="76"/>
    </row>
    <row r="5" spans="1:10" x14ac:dyDescent="0.2">
      <c r="B5" s="6"/>
      <c r="C5" s="30"/>
      <c r="D5" s="58"/>
      <c r="E5" s="29"/>
      <c r="F5" s="5"/>
      <c r="G5" s="67"/>
      <c r="H5" s="76"/>
    </row>
    <row r="6" spans="1:10" x14ac:dyDescent="0.2">
      <c r="A6" s="6"/>
      <c r="C6" s="30"/>
      <c r="D6" s="58"/>
      <c r="E6" s="76"/>
      <c r="F6" s="76"/>
      <c r="G6" s="67"/>
      <c r="H6" s="76"/>
    </row>
    <row r="7" spans="1:10" x14ac:dyDescent="0.2">
      <c r="A7" s="31"/>
      <c r="B7" s="31"/>
      <c r="C7" s="32"/>
      <c r="D7" s="56"/>
      <c r="E7" s="34" t="s">
        <v>0</v>
      </c>
      <c r="F7" s="35">
        <f>SUM(H10:H13)</f>
        <v>0</v>
      </c>
      <c r="G7" s="68"/>
      <c r="H7" s="36"/>
    </row>
    <row r="8" spans="1:10" ht="12.75" customHeight="1" x14ac:dyDescent="0.2">
      <c r="A8" s="36"/>
      <c r="B8" s="31"/>
      <c r="C8" s="37"/>
      <c r="D8" s="57"/>
      <c r="E8" s="36"/>
      <c r="F8" s="36"/>
      <c r="G8" s="68"/>
      <c r="H8" s="36"/>
    </row>
    <row r="9" spans="1:10" s="40" customFormat="1" ht="43.15" customHeight="1" x14ac:dyDescent="0.2">
      <c r="A9" s="39" t="s">
        <v>18</v>
      </c>
      <c r="B9" s="39" t="s">
        <v>31</v>
      </c>
      <c r="C9" s="51" t="s">
        <v>237</v>
      </c>
      <c r="D9" s="53" t="s">
        <v>238</v>
      </c>
      <c r="E9" s="39" t="s">
        <v>32</v>
      </c>
      <c r="F9" s="39" t="s">
        <v>33</v>
      </c>
      <c r="G9" s="64" t="s">
        <v>34</v>
      </c>
      <c r="H9" s="39" t="s">
        <v>8</v>
      </c>
    </row>
    <row r="10" spans="1:10" s="40" customFormat="1" ht="74.25" customHeight="1" x14ac:dyDescent="0.2">
      <c r="A10" s="61">
        <v>1</v>
      </c>
      <c r="B10" s="83" t="s">
        <v>239</v>
      </c>
      <c r="C10" s="79" t="s">
        <v>165</v>
      </c>
      <c r="D10" s="78">
        <v>20</v>
      </c>
      <c r="E10" s="62"/>
      <c r="F10" s="62"/>
      <c r="G10" s="65"/>
      <c r="H10" s="42">
        <f>ROUND(ROUND(D10,2)*ROUND(G10,2),2)</f>
        <v>0</v>
      </c>
    </row>
    <row r="11" spans="1:10" s="40" customFormat="1" ht="48.75" customHeight="1" x14ac:dyDescent="0.2">
      <c r="A11" s="61">
        <f>A10+1</f>
        <v>2</v>
      </c>
      <c r="B11" s="82" t="s">
        <v>164</v>
      </c>
      <c r="C11" s="79" t="s">
        <v>97</v>
      </c>
      <c r="D11" s="78">
        <v>1000</v>
      </c>
      <c r="E11" s="62"/>
      <c r="F11" s="62"/>
      <c r="G11" s="65"/>
      <c r="H11" s="42">
        <f t="shared" ref="H11:H13" si="0">ROUND(ROUND(D11,2)*ROUND(G11,2),2)</f>
        <v>0</v>
      </c>
    </row>
    <row r="12" spans="1:10" s="40" customFormat="1" ht="180.75" customHeight="1" x14ac:dyDescent="0.2">
      <c r="A12" s="61">
        <f t="shared" ref="A12:A13" si="1">A11+1</f>
        <v>3</v>
      </c>
      <c r="B12" s="82" t="s">
        <v>163</v>
      </c>
      <c r="C12" s="79" t="s">
        <v>97</v>
      </c>
      <c r="D12" s="78">
        <v>60</v>
      </c>
      <c r="E12" s="62"/>
      <c r="F12" s="62"/>
      <c r="G12" s="65"/>
      <c r="H12" s="42">
        <f t="shared" si="0"/>
        <v>0</v>
      </c>
    </row>
    <row r="13" spans="1:10" s="40" customFormat="1" ht="51.75" customHeight="1" x14ac:dyDescent="0.2">
      <c r="A13" s="61">
        <f t="shared" si="1"/>
        <v>4</v>
      </c>
      <c r="B13" s="84" t="s">
        <v>162</v>
      </c>
      <c r="C13" s="79" t="s">
        <v>97</v>
      </c>
      <c r="D13" s="78">
        <v>3</v>
      </c>
      <c r="E13" s="62"/>
      <c r="F13" s="62"/>
      <c r="G13" s="65"/>
      <c r="H13" s="42">
        <f t="shared" si="0"/>
        <v>0</v>
      </c>
    </row>
  </sheetData>
  <mergeCells count="2">
    <mergeCell ref="E2:F2"/>
    <mergeCell ref="G2:H2"/>
  </mergeCells>
  <printOptions horizontalCentered="1"/>
  <pageMargins left="0.19685039370078741" right="0.19685039370078741" top="1.3779527559055118" bottom="0.98425196850393704" header="0.51181102362204722" footer="0.51181102362204722"/>
  <pageSetup paperSize="9" scale="79" orientation="landscape" r:id="rId1"/>
  <headerFooter alignWithMargins="0">
    <oddFooter>&amp;C&amp;"Times New Roman,Normalny"Strona &amp;P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J15"/>
  <sheetViews>
    <sheetView showGridLines="0" view="pageBreakPreview" zoomScaleNormal="100" zoomScaleSheetLayoutView="100" zoomScalePageLayoutView="85" workbookViewId="0">
      <selection activeCell="B12" sqref="B12"/>
    </sheetView>
  </sheetViews>
  <sheetFormatPr defaultColWidth="9.140625" defaultRowHeight="15" x14ac:dyDescent="0.2"/>
  <cols>
    <col min="1" max="1" width="5.5703125" style="77" customWidth="1"/>
    <col min="2" max="2" width="88" style="77" customWidth="1"/>
    <col min="3" max="3" width="9.7109375" style="27" customWidth="1"/>
    <col min="4" max="4" width="7.28515625" style="43" customWidth="1"/>
    <col min="5" max="5" width="22.28515625" style="77" customWidth="1"/>
    <col min="6" max="6" width="19.140625" style="77" customWidth="1"/>
    <col min="7" max="7" width="15.140625" style="66" customWidth="1"/>
    <col min="8" max="8" width="19" style="77" customWidth="1"/>
    <col min="9" max="10" width="14.28515625" style="77" customWidth="1"/>
    <col min="11" max="16384" width="9.140625" style="77"/>
  </cols>
  <sheetData>
    <row r="1" spans="1:10" x14ac:dyDescent="0.2">
      <c r="B1" s="24" t="s">
        <v>51</v>
      </c>
      <c r="C1" s="77"/>
      <c r="H1" s="26" t="s">
        <v>37</v>
      </c>
      <c r="I1" s="26"/>
      <c r="J1" s="26"/>
    </row>
    <row r="2" spans="1:10" x14ac:dyDescent="0.2">
      <c r="E2" s="118"/>
      <c r="F2" s="118"/>
      <c r="G2" s="136" t="s">
        <v>36</v>
      </c>
      <c r="H2" s="136"/>
    </row>
    <row r="4" spans="1:10" x14ac:dyDescent="0.2">
      <c r="B4" s="6" t="s">
        <v>7</v>
      </c>
      <c r="C4" s="63">
        <v>26</v>
      </c>
      <c r="D4" s="58"/>
      <c r="E4" s="29" t="s">
        <v>9</v>
      </c>
      <c r="F4" s="5"/>
      <c r="G4" s="67"/>
      <c r="H4" s="76"/>
    </row>
    <row r="5" spans="1:10" x14ac:dyDescent="0.2">
      <c r="B5" s="6"/>
      <c r="C5" s="30"/>
      <c r="D5" s="58"/>
      <c r="E5" s="29"/>
      <c r="F5" s="5"/>
      <c r="G5" s="67"/>
      <c r="H5" s="76"/>
    </row>
    <row r="6" spans="1:10" x14ac:dyDescent="0.2">
      <c r="A6" s="6"/>
      <c r="C6" s="30"/>
      <c r="D6" s="58"/>
      <c r="E6" s="76"/>
      <c r="F6" s="76"/>
      <c r="G6" s="67"/>
      <c r="H6" s="76"/>
    </row>
    <row r="7" spans="1:10" x14ac:dyDescent="0.2">
      <c r="A7" s="31"/>
      <c r="B7" s="31"/>
      <c r="C7" s="32"/>
      <c r="D7" s="56"/>
      <c r="E7" s="34" t="s">
        <v>0</v>
      </c>
      <c r="F7" s="35">
        <f>SUM(H10:H15)</f>
        <v>0</v>
      </c>
      <c r="G7" s="68"/>
      <c r="H7" s="36"/>
    </row>
    <row r="8" spans="1:10" ht="12.75" customHeight="1" x14ac:dyDescent="0.2">
      <c r="A8" s="36"/>
      <c r="B8" s="31"/>
      <c r="C8" s="37"/>
      <c r="D8" s="57"/>
      <c r="E8" s="36"/>
      <c r="F8" s="36"/>
      <c r="G8" s="68"/>
      <c r="H8" s="36"/>
    </row>
    <row r="9" spans="1:10" s="40" customFormat="1" ht="43.15" customHeight="1" x14ac:dyDescent="0.2">
      <c r="A9" s="39" t="s">
        <v>18</v>
      </c>
      <c r="B9" s="39" t="s">
        <v>31</v>
      </c>
      <c r="C9" s="51" t="s">
        <v>237</v>
      </c>
      <c r="D9" s="53" t="s">
        <v>238</v>
      </c>
      <c r="E9" s="39" t="s">
        <v>32</v>
      </c>
      <c r="F9" s="39" t="s">
        <v>33</v>
      </c>
      <c r="G9" s="64" t="s">
        <v>34</v>
      </c>
      <c r="H9" s="39" t="s">
        <v>8</v>
      </c>
    </row>
    <row r="10" spans="1:10" s="40" customFormat="1" ht="74.25" customHeight="1" x14ac:dyDescent="0.2">
      <c r="A10" s="61">
        <v>1</v>
      </c>
      <c r="B10" s="83" t="s">
        <v>161</v>
      </c>
      <c r="C10" s="79" t="s">
        <v>97</v>
      </c>
      <c r="D10" s="78">
        <v>6000</v>
      </c>
      <c r="E10" s="62"/>
      <c r="F10" s="62"/>
      <c r="G10" s="65"/>
      <c r="H10" s="42">
        <f>ROUND(ROUND(D10,2)*ROUND(G10,2),2)</f>
        <v>0</v>
      </c>
    </row>
    <row r="11" spans="1:10" s="40" customFormat="1" ht="48.75" customHeight="1" x14ac:dyDescent="0.2">
      <c r="A11" s="61">
        <f>A10+1</f>
        <v>2</v>
      </c>
      <c r="B11" s="82" t="s">
        <v>234</v>
      </c>
      <c r="C11" s="79" t="s">
        <v>97</v>
      </c>
      <c r="D11" s="78">
        <v>100</v>
      </c>
      <c r="E11" s="62"/>
      <c r="F11" s="62"/>
      <c r="G11" s="65"/>
      <c r="H11" s="42">
        <f t="shared" ref="H11:H15" si="0">ROUND(ROUND(D11,2)*ROUND(G11,2),2)</f>
        <v>0</v>
      </c>
    </row>
    <row r="12" spans="1:10" s="40" customFormat="1" ht="44.25" customHeight="1" x14ac:dyDescent="0.2">
      <c r="A12" s="61">
        <f t="shared" ref="A12:A15" si="1">A11+1</f>
        <v>3</v>
      </c>
      <c r="B12" s="82" t="s">
        <v>160</v>
      </c>
      <c r="C12" s="79" t="s">
        <v>97</v>
      </c>
      <c r="D12" s="78">
        <v>2000</v>
      </c>
      <c r="E12" s="62"/>
      <c r="F12" s="62"/>
      <c r="G12" s="65"/>
      <c r="H12" s="42">
        <f t="shared" si="0"/>
        <v>0</v>
      </c>
    </row>
    <row r="13" spans="1:10" s="40" customFormat="1" ht="51.75" customHeight="1" x14ac:dyDescent="0.2">
      <c r="A13" s="61">
        <f t="shared" si="1"/>
        <v>4</v>
      </c>
      <c r="B13" s="84" t="s">
        <v>159</v>
      </c>
      <c r="C13" s="79" t="s">
        <v>97</v>
      </c>
      <c r="D13" s="78">
        <v>9000</v>
      </c>
      <c r="E13" s="62"/>
      <c r="F13" s="62"/>
      <c r="G13" s="65"/>
      <c r="H13" s="42">
        <f t="shared" si="0"/>
        <v>0</v>
      </c>
    </row>
    <row r="14" spans="1:10" s="40" customFormat="1" ht="48" customHeight="1" x14ac:dyDescent="0.2">
      <c r="A14" s="61">
        <f t="shared" si="1"/>
        <v>5</v>
      </c>
      <c r="B14" s="82" t="s">
        <v>158</v>
      </c>
      <c r="C14" s="79" t="s">
        <v>97</v>
      </c>
      <c r="D14" s="78">
        <v>36000</v>
      </c>
      <c r="E14" s="62"/>
      <c r="F14" s="62"/>
      <c r="G14" s="65"/>
      <c r="H14" s="42">
        <f t="shared" si="0"/>
        <v>0</v>
      </c>
    </row>
    <row r="15" spans="1:10" s="40" customFormat="1" ht="78" customHeight="1" x14ac:dyDescent="0.2">
      <c r="A15" s="61">
        <f t="shared" si="1"/>
        <v>6</v>
      </c>
      <c r="B15" s="82" t="s">
        <v>157</v>
      </c>
      <c r="C15" s="79" t="s">
        <v>97</v>
      </c>
      <c r="D15" s="78">
        <v>30</v>
      </c>
      <c r="E15" s="62"/>
      <c r="F15" s="62"/>
      <c r="G15" s="65"/>
      <c r="H15" s="42">
        <f t="shared" si="0"/>
        <v>0</v>
      </c>
    </row>
  </sheetData>
  <mergeCells count="2">
    <mergeCell ref="E2:F2"/>
    <mergeCell ref="G2:H2"/>
  </mergeCells>
  <printOptions horizontalCentered="1"/>
  <pageMargins left="0.19685039370078741" right="0.19685039370078741" top="1.3779527559055118" bottom="0.98425196850393704" header="0.51181102362204722" footer="0.51181102362204722"/>
  <pageSetup paperSize="9" scale="79" orientation="landscape" r:id="rId1"/>
  <headerFooter alignWithMargins="0">
    <oddFooter>&amp;C&amp;"Times New Roman,Normalny"Strona &amp;P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J14"/>
  <sheetViews>
    <sheetView showGridLines="0" view="pageBreakPreview" zoomScaleNormal="100" zoomScaleSheetLayoutView="100" zoomScalePageLayoutView="85" workbookViewId="0">
      <selection activeCell="B12" sqref="B12"/>
    </sheetView>
  </sheetViews>
  <sheetFormatPr defaultColWidth="9.140625" defaultRowHeight="15" x14ac:dyDescent="0.2"/>
  <cols>
    <col min="1" max="1" width="5.5703125" style="77" customWidth="1"/>
    <col min="2" max="2" width="88" style="77" customWidth="1"/>
    <col min="3" max="3" width="9.7109375" style="27" customWidth="1"/>
    <col min="4" max="4" width="7.28515625" style="43" customWidth="1"/>
    <col min="5" max="5" width="22.28515625" style="77" customWidth="1"/>
    <col min="6" max="6" width="19.140625" style="77" customWidth="1"/>
    <col min="7" max="7" width="15.140625" style="66" customWidth="1"/>
    <col min="8" max="8" width="19" style="77" customWidth="1"/>
    <col min="9" max="10" width="14.28515625" style="77" customWidth="1"/>
    <col min="11" max="16384" width="9.140625" style="77"/>
  </cols>
  <sheetData>
    <row r="1" spans="1:10" x14ac:dyDescent="0.2">
      <c r="B1" s="24" t="s">
        <v>51</v>
      </c>
      <c r="C1" s="77"/>
      <c r="H1" s="26" t="s">
        <v>37</v>
      </c>
      <c r="I1" s="26"/>
      <c r="J1" s="26"/>
    </row>
    <row r="2" spans="1:10" x14ac:dyDescent="0.2">
      <c r="E2" s="118"/>
      <c r="F2" s="118"/>
      <c r="G2" s="136" t="s">
        <v>36</v>
      </c>
      <c r="H2" s="136"/>
    </row>
    <row r="4" spans="1:10" x14ac:dyDescent="0.2">
      <c r="B4" s="6" t="s">
        <v>7</v>
      </c>
      <c r="C4" s="63">
        <v>27</v>
      </c>
      <c r="D4" s="58"/>
      <c r="E4" s="29" t="s">
        <v>9</v>
      </c>
      <c r="F4" s="5"/>
      <c r="G4" s="67"/>
      <c r="H4" s="76"/>
    </row>
    <row r="5" spans="1:10" x14ac:dyDescent="0.2">
      <c r="B5" s="6"/>
      <c r="C5" s="30"/>
      <c r="D5" s="58"/>
      <c r="E5" s="29"/>
      <c r="F5" s="5"/>
      <c r="G5" s="67"/>
      <c r="H5" s="76"/>
    </row>
    <row r="6" spans="1:10" x14ac:dyDescent="0.2">
      <c r="A6" s="6"/>
      <c r="C6" s="30"/>
      <c r="D6" s="58"/>
      <c r="E6" s="76"/>
      <c r="F6" s="76"/>
      <c r="G6" s="67"/>
      <c r="H6" s="76"/>
    </row>
    <row r="7" spans="1:10" x14ac:dyDescent="0.2">
      <c r="A7" s="31"/>
      <c r="B7" s="31"/>
      <c r="C7" s="32"/>
      <c r="D7" s="56"/>
      <c r="E7" s="34" t="s">
        <v>0</v>
      </c>
      <c r="F7" s="35">
        <f>SUM(H10:H14)</f>
        <v>0</v>
      </c>
      <c r="G7" s="68"/>
      <c r="H7" s="36"/>
    </row>
    <row r="8" spans="1:10" ht="12.75" customHeight="1" x14ac:dyDescent="0.2">
      <c r="A8" s="36"/>
      <c r="B8" s="31"/>
      <c r="C8" s="37"/>
      <c r="D8" s="57"/>
      <c r="E8" s="36"/>
      <c r="F8" s="36"/>
      <c r="G8" s="68"/>
      <c r="H8" s="36"/>
    </row>
    <row r="9" spans="1:10" s="40" customFormat="1" ht="43.15" customHeight="1" x14ac:dyDescent="0.2">
      <c r="A9" s="39" t="s">
        <v>18</v>
      </c>
      <c r="B9" s="39" t="s">
        <v>31</v>
      </c>
      <c r="C9" s="51" t="s">
        <v>237</v>
      </c>
      <c r="D9" s="53" t="s">
        <v>238</v>
      </c>
      <c r="E9" s="39" t="s">
        <v>32</v>
      </c>
      <c r="F9" s="39" t="s">
        <v>33</v>
      </c>
      <c r="G9" s="64" t="s">
        <v>34</v>
      </c>
      <c r="H9" s="39" t="s">
        <v>8</v>
      </c>
    </row>
    <row r="10" spans="1:10" s="40" customFormat="1" ht="74.25" customHeight="1" x14ac:dyDescent="0.2">
      <c r="A10" s="61">
        <v>1</v>
      </c>
      <c r="B10" s="83" t="s">
        <v>156</v>
      </c>
      <c r="C10" s="79" t="s">
        <v>97</v>
      </c>
      <c r="D10" s="78">
        <v>2500</v>
      </c>
      <c r="E10" s="62"/>
      <c r="F10" s="62"/>
      <c r="G10" s="65"/>
      <c r="H10" s="42">
        <f>ROUND(ROUND(D10,2)*ROUND(G10,2),2)</f>
        <v>0</v>
      </c>
    </row>
    <row r="11" spans="1:10" s="40" customFormat="1" ht="48.75" customHeight="1" x14ac:dyDescent="0.2">
      <c r="A11" s="61">
        <f>A10+1</f>
        <v>2</v>
      </c>
      <c r="B11" s="82" t="s">
        <v>155</v>
      </c>
      <c r="C11" s="79" t="s">
        <v>97</v>
      </c>
      <c r="D11" s="78">
        <v>25</v>
      </c>
      <c r="E11" s="62"/>
      <c r="F11" s="62"/>
      <c r="G11" s="65"/>
      <c r="H11" s="42">
        <f t="shared" ref="H11:H14" si="0">ROUND(ROUND(D11,2)*ROUND(G11,2),2)</f>
        <v>0</v>
      </c>
    </row>
    <row r="12" spans="1:10" s="40" customFormat="1" ht="44.25" customHeight="1" x14ac:dyDescent="0.2">
      <c r="A12" s="61">
        <f t="shared" ref="A12:A14" si="1">A11+1</f>
        <v>3</v>
      </c>
      <c r="B12" s="82" t="s">
        <v>154</v>
      </c>
      <c r="C12" s="79" t="s">
        <v>97</v>
      </c>
      <c r="D12" s="78">
        <v>5</v>
      </c>
      <c r="E12" s="62"/>
      <c r="F12" s="62"/>
      <c r="G12" s="65"/>
      <c r="H12" s="42">
        <f t="shared" si="0"/>
        <v>0</v>
      </c>
    </row>
    <row r="13" spans="1:10" s="40" customFormat="1" ht="51.75" customHeight="1" x14ac:dyDescent="0.2">
      <c r="A13" s="61">
        <f t="shared" si="1"/>
        <v>4</v>
      </c>
      <c r="B13" s="84" t="s">
        <v>153</v>
      </c>
      <c r="C13" s="79" t="s">
        <v>97</v>
      </c>
      <c r="D13" s="78">
        <v>100</v>
      </c>
      <c r="E13" s="62"/>
      <c r="F13" s="62"/>
      <c r="G13" s="65"/>
      <c r="H13" s="42">
        <f t="shared" si="0"/>
        <v>0</v>
      </c>
    </row>
    <row r="14" spans="1:10" s="40" customFormat="1" ht="48" customHeight="1" x14ac:dyDescent="0.2">
      <c r="A14" s="61">
        <f t="shared" si="1"/>
        <v>5</v>
      </c>
      <c r="B14" s="82" t="s">
        <v>152</v>
      </c>
      <c r="C14" s="79" t="s">
        <v>97</v>
      </c>
      <c r="D14" s="78">
        <v>20</v>
      </c>
      <c r="E14" s="62"/>
      <c r="F14" s="62"/>
      <c r="G14" s="65"/>
      <c r="H14" s="42">
        <f t="shared" si="0"/>
        <v>0</v>
      </c>
    </row>
  </sheetData>
  <mergeCells count="2">
    <mergeCell ref="E2:F2"/>
    <mergeCell ref="G2:H2"/>
  </mergeCells>
  <printOptions horizontalCentered="1"/>
  <pageMargins left="0.19685039370078741" right="0.19685039370078741" top="1.3779527559055118" bottom="0.98425196850393704" header="0.51181102362204722" footer="0.51181102362204722"/>
  <pageSetup paperSize="9" scale="79" orientation="landscape" r:id="rId1"/>
  <headerFooter alignWithMargins="0">
    <oddFooter>&amp;C&amp;"Times New Roman,Normalny"Strona &amp;P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J11"/>
  <sheetViews>
    <sheetView showGridLines="0" view="pageBreakPreview" zoomScaleNormal="100" zoomScaleSheetLayoutView="100" zoomScalePageLayoutView="85" workbookViewId="0">
      <selection activeCell="B12" sqref="B12"/>
    </sheetView>
  </sheetViews>
  <sheetFormatPr defaultColWidth="9.140625" defaultRowHeight="15" x14ac:dyDescent="0.2"/>
  <cols>
    <col min="1" max="1" width="5.5703125" style="77" customWidth="1"/>
    <col min="2" max="2" width="88" style="77" customWidth="1"/>
    <col min="3" max="3" width="9.7109375" style="27" customWidth="1"/>
    <col min="4" max="4" width="7.28515625" style="43" customWidth="1"/>
    <col min="5" max="5" width="22.28515625" style="77" customWidth="1"/>
    <col min="6" max="6" width="19.140625" style="77" customWidth="1"/>
    <col min="7" max="7" width="15.140625" style="66" customWidth="1"/>
    <col min="8" max="8" width="19" style="77" customWidth="1"/>
    <col min="9" max="10" width="14.28515625" style="77" customWidth="1"/>
    <col min="11" max="16384" width="9.140625" style="77"/>
  </cols>
  <sheetData>
    <row r="1" spans="1:10" x14ac:dyDescent="0.2">
      <c r="B1" s="24" t="s">
        <v>51</v>
      </c>
      <c r="C1" s="77"/>
      <c r="H1" s="26" t="s">
        <v>37</v>
      </c>
      <c r="I1" s="26"/>
      <c r="J1" s="26"/>
    </row>
    <row r="2" spans="1:10" x14ac:dyDescent="0.2">
      <c r="E2" s="118"/>
      <c r="F2" s="118"/>
      <c r="G2" s="136" t="s">
        <v>36</v>
      </c>
      <c r="H2" s="136"/>
    </row>
    <row r="4" spans="1:10" x14ac:dyDescent="0.2">
      <c r="B4" s="6" t="s">
        <v>7</v>
      </c>
      <c r="C4" s="63">
        <v>28</v>
      </c>
      <c r="D4" s="58"/>
      <c r="E4" s="29" t="s">
        <v>9</v>
      </c>
      <c r="F4" s="5"/>
      <c r="G4" s="67"/>
      <c r="H4" s="76"/>
    </row>
    <row r="5" spans="1:10" x14ac:dyDescent="0.2">
      <c r="B5" s="6"/>
      <c r="C5" s="30"/>
      <c r="D5" s="58"/>
      <c r="E5" s="29"/>
      <c r="F5" s="5"/>
      <c r="G5" s="67"/>
      <c r="H5" s="76"/>
    </row>
    <row r="6" spans="1:10" x14ac:dyDescent="0.2">
      <c r="A6" s="6"/>
      <c r="C6" s="30"/>
      <c r="D6" s="58"/>
      <c r="E6" s="76"/>
      <c r="F6" s="76"/>
      <c r="G6" s="67"/>
      <c r="H6" s="76"/>
    </row>
    <row r="7" spans="1:10" x14ac:dyDescent="0.2">
      <c r="A7" s="31"/>
      <c r="B7" s="31"/>
      <c r="C7" s="32"/>
      <c r="D7" s="56"/>
      <c r="E7" s="34" t="s">
        <v>0</v>
      </c>
      <c r="F7" s="35">
        <f>SUM(H10:H11)</f>
        <v>0</v>
      </c>
      <c r="G7" s="68"/>
      <c r="H7" s="36"/>
    </row>
    <row r="8" spans="1:10" ht="12.75" customHeight="1" x14ac:dyDescent="0.2">
      <c r="A8" s="36"/>
      <c r="B8" s="31"/>
      <c r="C8" s="37"/>
      <c r="D8" s="57"/>
      <c r="E8" s="36"/>
      <c r="F8" s="36"/>
      <c r="G8" s="68"/>
      <c r="H8" s="36"/>
    </row>
    <row r="9" spans="1:10" s="40" customFormat="1" ht="43.15" customHeight="1" x14ac:dyDescent="0.2">
      <c r="A9" s="39" t="s">
        <v>18</v>
      </c>
      <c r="B9" s="39" t="s">
        <v>31</v>
      </c>
      <c r="C9" s="51" t="s">
        <v>237</v>
      </c>
      <c r="D9" s="53" t="s">
        <v>238</v>
      </c>
      <c r="E9" s="39" t="s">
        <v>32</v>
      </c>
      <c r="F9" s="39" t="s">
        <v>33</v>
      </c>
      <c r="G9" s="64" t="s">
        <v>34</v>
      </c>
      <c r="H9" s="39" t="s">
        <v>8</v>
      </c>
    </row>
    <row r="10" spans="1:10" s="40" customFormat="1" ht="74.25" customHeight="1" x14ac:dyDescent="0.2">
      <c r="A10" s="61">
        <v>1</v>
      </c>
      <c r="B10" s="83" t="s">
        <v>151</v>
      </c>
      <c r="C10" s="79" t="s">
        <v>97</v>
      </c>
      <c r="D10" s="78">
        <v>2000</v>
      </c>
      <c r="E10" s="62"/>
      <c r="F10" s="62"/>
      <c r="G10" s="65"/>
      <c r="H10" s="42">
        <f>ROUND(ROUND(D10,2)*ROUND(G10,2),2)</f>
        <v>0</v>
      </c>
    </row>
    <row r="11" spans="1:10" s="40" customFormat="1" ht="48.75" customHeight="1" x14ac:dyDescent="0.2">
      <c r="A11" s="61">
        <f>A10+1</f>
        <v>2</v>
      </c>
      <c r="B11" s="82" t="s">
        <v>150</v>
      </c>
      <c r="C11" s="79" t="s">
        <v>97</v>
      </c>
      <c r="D11" s="78">
        <v>20000</v>
      </c>
      <c r="E11" s="62"/>
      <c r="F11" s="62"/>
      <c r="G11" s="65"/>
      <c r="H11" s="42">
        <f t="shared" ref="H11" si="0">ROUND(ROUND(D11,2)*ROUND(G11,2),2)</f>
        <v>0</v>
      </c>
    </row>
  </sheetData>
  <mergeCells count="2">
    <mergeCell ref="E2:F2"/>
    <mergeCell ref="G2:H2"/>
  </mergeCells>
  <printOptions horizontalCentered="1"/>
  <pageMargins left="0.19685039370078741" right="0.19685039370078741" top="1.3779527559055118" bottom="0.98425196850393704" header="0.51181102362204722" footer="0.51181102362204722"/>
  <pageSetup paperSize="9" scale="79" orientation="landscape" r:id="rId1"/>
  <headerFooter alignWithMargins="0">
    <oddFooter>&amp;C&amp;"Times New Roman,Normalny"Strona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J15"/>
  <sheetViews>
    <sheetView showGridLines="0" view="pageLayout" topLeftCell="A10" zoomScale="85" zoomScaleNormal="100" zoomScaleSheetLayoutView="100" zoomScalePageLayoutView="85" workbookViewId="0">
      <selection activeCell="A10" sqref="A10:D15"/>
    </sheetView>
  </sheetViews>
  <sheetFormatPr defaultColWidth="9.140625" defaultRowHeight="15" x14ac:dyDescent="0.2"/>
  <cols>
    <col min="1" max="1" width="5.28515625" style="7" customWidth="1"/>
    <col min="2" max="2" width="74.85546875" style="7" customWidth="1"/>
    <col min="3" max="3" width="11.28515625" style="87" customWidth="1"/>
    <col min="4" max="4" width="7.28515625" style="25" customWidth="1"/>
    <col min="5" max="5" width="22.28515625" style="7" customWidth="1"/>
    <col min="6" max="6" width="19.140625" style="7" customWidth="1"/>
    <col min="7" max="7" width="15.140625" style="7" customWidth="1"/>
    <col min="8" max="8" width="19" style="7" customWidth="1"/>
    <col min="9" max="10" width="14.28515625" style="7" customWidth="1"/>
    <col min="11" max="16384" width="9.140625" style="7"/>
  </cols>
  <sheetData>
    <row r="1" spans="1:10" x14ac:dyDescent="0.2">
      <c r="B1" s="24" t="str">
        <f>'Informacje ogólne'!C4</f>
        <v>DFP.271.232.2018.KK</v>
      </c>
      <c r="C1" s="43"/>
      <c r="H1" s="26" t="s">
        <v>37</v>
      </c>
      <c r="I1" s="26"/>
      <c r="J1" s="26"/>
    </row>
    <row r="2" spans="1:10" x14ac:dyDescent="0.2">
      <c r="E2" s="118"/>
      <c r="F2" s="118"/>
      <c r="G2" s="136" t="s">
        <v>36</v>
      </c>
      <c r="H2" s="136"/>
    </row>
    <row r="4" spans="1:10" x14ac:dyDescent="0.2">
      <c r="B4" s="6" t="s">
        <v>7</v>
      </c>
      <c r="C4" s="88">
        <v>2</v>
      </c>
      <c r="D4" s="28"/>
      <c r="E4" s="29" t="s">
        <v>9</v>
      </c>
      <c r="F4" s="5"/>
      <c r="G4" s="1"/>
      <c r="H4" s="1"/>
    </row>
    <row r="5" spans="1:10" x14ac:dyDescent="0.2">
      <c r="B5" s="6"/>
      <c r="C5" s="89"/>
      <c r="D5" s="28"/>
      <c r="E5" s="29"/>
      <c r="F5" s="5"/>
      <c r="G5" s="1"/>
      <c r="H5" s="1"/>
    </row>
    <row r="6" spans="1:10" x14ac:dyDescent="0.2">
      <c r="A6" s="6"/>
      <c r="C6" s="89"/>
      <c r="D6" s="28"/>
      <c r="E6" s="1"/>
      <c r="F6" s="1"/>
      <c r="G6" s="1"/>
      <c r="H6" s="1"/>
    </row>
    <row r="7" spans="1:10" x14ac:dyDescent="0.2">
      <c r="A7" s="31"/>
      <c r="B7" s="31"/>
      <c r="C7" s="90"/>
      <c r="D7" s="33"/>
      <c r="E7" s="34" t="s">
        <v>0</v>
      </c>
      <c r="F7" s="35">
        <f>SUM(H10:H15)</f>
        <v>0</v>
      </c>
      <c r="G7" s="36"/>
      <c r="H7" s="36"/>
    </row>
    <row r="8" spans="1:10" ht="12.75" customHeight="1" x14ac:dyDescent="0.2">
      <c r="A8" s="36"/>
      <c r="B8" s="31"/>
      <c r="C8" s="91"/>
      <c r="D8" s="38"/>
      <c r="E8" s="36"/>
      <c r="F8" s="36"/>
      <c r="G8" s="36"/>
      <c r="H8" s="36"/>
    </row>
    <row r="9" spans="1:10" s="40" customFormat="1" ht="43.15" customHeight="1" x14ac:dyDescent="0.2">
      <c r="A9" s="39" t="s">
        <v>18</v>
      </c>
      <c r="B9" s="39" t="s">
        <v>31</v>
      </c>
      <c r="C9" s="51" t="s">
        <v>237</v>
      </c>
      <c r="D9" s="53" t="s">
        <v>238</v>
      </c>
      <c r="E9" s="39" t="s">
        <v>32</v>
      </c>
      <c r="F9" s="39" t="s">
        <v>33</v>
      </c>
      <c r="G9" s="39" t="s">
        <v>34</v>
      </c>
      <c r="H9" s="39" t="s">
        <v>8</v>
      </c>
    </row>
    <row r="10" spans="1:10" s="40" customFormat="1" ht="153" customHeight="1" x14ac:dyDescent="0.2">
      <c r="A10" s="39">
        <v>1</v>
      </c>
      <c r="B10" s="50" t="s">
        <v>224</v>
      </c>
      <c r="C10" s="55" t="s">
        <v>97</v>
      </c>
      <c r="D10" s="52">
        <v>3000</v>
      </c>
      <c r="E10" s="39"/>
      <c r="F10" s="39"/>
      <c r="G10" s="64"/>
      <c r="H10" s="42">
        <f>ROUND(ROUND(D10,2)*ROUND(G10,2),2)</f>
        <v>0</v>
      </c>
    </row>
    <row r="11" spans="1:10" s="40" customFormat="1" ht="65.25" customHeight="1" x14ac:dyDescent="0.2">
      <c r="A11" s="39">
        <f>A10+1</f>
        <v>2</v>
      </c>
      <c r="B11" s="50" t="s">
        <v>223</v>
      </c>
      <c r="C11" s="55" t="s">
        <v>97</v>
      </c>
      <c r="D11" s="52">
        <v>2000</v>
      </c>
      <c r="E11" s="39"/>
      <c r="F11" s="39"/>
      <c r="G11" s="64"/>
      <c r="H11" s="42">
        <f t="shared" ref="H11:H15" si="0">ROUND(ROUND(D11,2)*ROUND(G11,2),2)</f>
        <v>0</v>
      </c>
    </row>
    <row r="12" spans="1:10" s="40" customFormat="1" ht="76.5" customHeight="1" x14ac:dyDescent="0.2">
      <c r="A12" s="39">
        <f t="shared" ref="A12" si="1">A11+1</f>
        <v>3</v>
      </c>
      <c r="B12" s="50" t="s">
        <v>222</v>
      </c>
      <c r="C12" s="55" t="s">
        <v>97</v>
      </c>
      <c r="D12" s="52">
        <v>3000</v>
      </c>
      <c r="E12" s="39"/>
      <c r="F12" s="39"/>
      <c r="G12" s="64"/>
      <c r="H12" s="42">
        <f t="shared" si="0"/>
        <v>0</v>
      </c>
    </row>
    <row r="13" spans="1:10" s="40" customFormat="1" ht="54.75" customHeight="1" x14ac:dyDescent="0.2">
      <c r="A13" s="39">
        <v>4</v>
      </c>
      <c r="B13" s="50" t="s">
        <v>221</v>
      </c>
      <c r="C13" s="55" t="s">
        <v>97</v>
      </c>
      <c r="D13" s="52">
        <v>1000</v>
      </c>
      <c r="E13" s="39"/>
      <c r="F13" s="39"/>
      <c r="G13" s="64"/>
      <c r="H13" s="42">
        <f t="shared" si="0"/>
        <v>0</v>
      </c>
    </row>
    <row r="14" spans="1:10" s="40" customFormat="1" ht="48" customHeight="1" x14ac:dyDescent="0.2">
      <c r="A14" s="39">
        <v>5</v>
      </c>
      <c r="B14" s="50" t="s">
        <v>220</v>
      </c>
      <c r="C14" s="55" t="s">
        <v>97</v>
      </c>
      <c r="D14" s="52">
        <v>8000</v>
      </c>
      <c r="E14" s="39"/>
      <c r="F14" s="39"/>
      <c r="G14" s="64"/>
      <c r="H14" s="42">
        <f t="shared" si="0"/>
        <v>0</v>
      </c>
    </row>
    <row r="15" spans="1:10" s="40" customFormat="1" ht="57.75" customHeight="1" x14ac:dyDescent="0.2">
      <c r="A15" s="39">
        <v>6</v>
      </c>
      <c r="B15" s="50" t="s">
        <v>219</v>
      </c>
      <c r="C15" s="55" t="s">
        <v>97</v>
      </c>
      <c r="D15" s="52">
        <v>3000</v>
      </c>
      <c r="E15" s="39"/>
      <c r="F15" s="39"/>
      <c r="G15" s="64"/>
      <c r="H15" s="42">
        <f t="shared" si="0"/>
        <v>0</v>
      </c>
    </row>
  </sheetData>
  <mergeCells count="2">
    <mergeCell ref="E2:F2"/>
    <mergeCell ref="G2:H2"/>
  </mergeCells>
  <printOptions horizontalCentered="1"/>
  <pageMargins left="0.19685039370078741" right="0.19685039370078741" top="1.3779527559055118" bottom="0.98425196850393704" header="0.51181102362204722" footer="0.51181102362204722"/>
  <pageSetup paperSize="9" scale="69" fitToWidth="0" orientation="landscape" r:id="rId1"/>
  <headerFooter alignWithMargins="0">
    <oddFooter>&amp;C&amp;"Times New Roman,Normalny"Strona &amp;P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J14"/>
  <sheetViews>
    <sheetView showGridLines="0" view="pageBreakPreview" zoomScaleNormal="100" zoomScaleSheetLayoutView="100" zoomScalePageLayoutView="85" workbookViewId="0">
      <selection activeCell="B12" sqref="B12"/>
    </sheetView>
  </sheetViews>
  <sheetFormatPr defaultColWidth="9.140625" defaultRowHeight="15" x14ac:dyDescent="0.2"/>
  <cols>
    <col min="1" max="1" width="5.5703125" style="77" customWidth="1"/>
    <col min="2" max="2" width="88" style="77" customWidth="1"/>
    <col min="3" max="3" width="9.7109375" style="27" customWidth="1"/>
    <col min="4" max="4" width="7.28515625" style="43" customWidth="1"/>
    <col min="5" max="5" width="22.28515625" style="77" customWidth="1"/>
    <col min="6" max="6" width="19.140625" style="77" customWidth="1"/>
    <col min="7" max="7" width="15.140625" style="66" customWidth="1"/>
    <col min="8" max="8" width="19" style="77" customWidth="1"/>
    <col min="9" max="10" width="14.28515625" style="77" customWidth="1"/>
    <col min="11" max="16384" width="9.140625" style="77"/>
  </cols>
  <sheetData>
    <row r="1" spans="1:10" x14ac:dyDescent="0.2">
      <c r="B1" s="24" t="s">
        <v>51</v>
      </c>
      <c r="C1" s="77"/>
      <c r="H1" s="26" t="s">
        <v>37</v>
      </c>
      <c r="I1" s="26"/>
      <c r="J1" s="26"/>
    </row>
    <row r="2" spans="1:10" x14ac:dyDescent="0.2">
      <c r="E2" s="118"/>
      <c r="F2" s="118"/>
      <c r="G2" s="136" t="s">
        <v>36</v>
      </c>
      <c r="H2" s="136"/>
    </row>
    <row r="4" spans="1:10" x14ac:dyDescent="0.2">
      <c r="B4" s="6" t="s">
        <v>7</v>
      </c>
      <c r="C4" s="63">
        <v>29</v>
      </c>
      <c r="D4" s="58"/>
      <c r="E4" s="29" t="s">
        <v>9</v>
      </c>
      <c r="F4" s="5"/>
      <c r="G4" s="67"/>
      <c r="H4" s="76"/>
    </row>
    <row r="5" spans="1:10" x14ac:dyDescent="0.2">
      <c r="B5" s="6"/>
      <c r="C5" s="30"/>
      <c r="D5" s="58"/>
      <c r="E5" s="29"/>
      <c r="F5" s="5"/>
      <c r="G5" s="67"/>
      <c r="H5" s="76"/>
    </row>
    <row r="6" spans="1:10" x14ac:dyDescent="0.2">
      <c r="A6" s="6"/>
      <c r="C6" s="30"/>
      <c r="D6" s="58"/>
      <c r="E6" s="76"/>
      <c r="F6" s="76"/>
      <c r="G6" s="67"/>
      <c r="H6" s="76"/>
    </row>
    <row r="7" spans="1:10" x14ac:dyDescent="0.2">
      <c r="A7" s="31"/>
      <c r="B7" s="31"/>
      <c r="C7" s="32"/>
      <c r="D7" s="56"/>
      <c r="E7" s="34" t="s">
        <v>0</v>
      </c>
      <c r="F7" s="35">
        <f>SUM(H10:H14)</f>
        <v>0</v>
      </c>
      <c r="G7" s="68"/>
      <c r="H7" s="36"/>
    </row>
    <row r="8" spans="1:10" ht="12.75" customHeight="1" x14ac:dyDescent="0.2">
      <c r="A8" s="36"/>
      <c r="B8" s="31"/>
      <c r="C8" s="37"/>
      <c r="D8" s="57"/>
      <c r="E8" s="36"/>
      <c r="F8" s="36"/>
      <c r="G8" s="68"/>
      <c r="H8" s="36"/>
    </row>
    <row r="9" spans="1:10" s="40" customFormat="1" ht="43.15" customHeight="1" x14ac:dyDescent="0.2">
      <c r="A9" s="39" t="s">
        <v>18</v>
      </c>
      <c r="B9" s="39" t="s">
        <v>31</v>
      </c>
      <c r="C9" s="51" t="s">
        <v>237</v>
      </c>
      <c r="D9" s="53" t="s">
        <v>238</v>
      </c>
      <c r="E9" s="39" t="s">
        <v>32</v>
      </c>
      <c r="F9" s="39" t="s">
        <v>33</v>
      </c>
      <c r="G9" s="64" t="s">
        <v>34</v>
      </c>
      <c r="H9" s="39" t="s">
        <v>8</v>
      </c>
    </row>
    <row r="10" spans="1:10" s="40" customFormat="1" ht="74.25" customHeight="1" x14ac:dyDescent="0.2">
      <c r="A10" s="61">
        <v>1</v>
      </c>
      <c r="B10" s="83" t="s">
        <v>149</v>
      </c>
      <c r="C10" s="79" t="s">
        <v>97</v>
      </c>
      <c r="D10" s="78">
        <v>5000</v>
      </c>
      <c r="E10" s="62"/>
      <c r="F10" s="62"/>
      <c r="G10" s="65"/>
      <c r="H10" s="42">
        <f>ROUND(ROUND(D10,2)*ROUND(G10,2),2)</f>
        <v>0</v>
      </c>
    </row>
    <row r="11" spans="1:10" s="40" customFormat="1" ht="63.75" customHeight="1" x14ac:dyDescent="0.2">
      <c r="A11" s="61">
        <f>A10+1</f>
        <v>2</v>
      </c>
      <c r="B11" s="82" t="s">
        <v>148</v>
      </c>
      <c r="C11" s="79" t="s">
        <v>97</v>
      </c>
      <c r="D11" s="78">
        <v>4000</v>
      </c>
      <c r="E11" s="62"/>
      <c r="F11" s="62"/>
      <c r="G11" s="65"/>
      <c r="H11" s="42">
        <f t="shared" ref="H11:H14" si="0">ROUND(ROUND(D11,2)*ROUND(G11,2),2)</f>
        <v>0</v>
      </c>
    </row>
    <row r="12" spans="1:10" s="40" customFormat="1" ht="44.25" customHeight="1" x14ac:dyDescent="0.2">
      <c r="A12" s="61">
        <f t="shared" ref="A12:A14" si="1">A11+1</f>
        <v>3</v>
      </c>
      <c r="B12" s="82" t="s">
        <v>147</v>
      </c>
      <c r="C12" s="79" t="s">
        <v>145</v>
      </c>
      <c r="D12" s="78">
        <v>5000</v>
      </c>
      <c r="E12" s="62"/>
      <c r="F12" s="62"/>
      <c r="G12" s="65"/>
      <c r="H12" s="42">
        <f t="shared" si="0"/>
        <v>0</v>
      </c>
    </row>
    <row r="13" spans="1:10" s="40" customFormat="1" ht="51.75" customHeight="1" x14ac:dyDescent="0.2">
      <c r="A13" s="61">
        <f t="shared" si="1"/>
        <v>4</v>
      </c>
      <c r="B13" s="84" t="s">
        <v>146</v>
      </c>
      <c r="C13" s="79" t="s">
        <v>145</v>
      </c>
      <c r="D13" s="78">
        <v>200</v>
      </c>
      <c r="E13" s="62"/>
      <c r="F13" s="62"/>
      <c r="G13" s="65"/>
      <c r="H13" s="42">
        <f t="shared" si="0"/>
        <v>0</v>
      </c>
    </row>
    <row r="14" spans="1:10" s="40" customFormat="1" ht="48" customHeight="1" x14ac:dyDescent="0.2">
      <c r="A14" s="61">
        <f t="shared" si="1"/>
        <v>5</v>
      </c>
      <c r="B14" s="82" t="s">
        <v>144</v>
      </c>
      <c r="C14" s="79" t="s">
        <v>97</v>
      </c>
      <c r="D14" s="78">
        <v>500</v>
      </c>
      <c r="E14" s="62"/>
      <c r="F14" s="62"/>
      <c r="G14" s="65"/>
      <c r="H14" s="42">
        <f t="shared" si="0"/>
        <v>0</v>
      </c>
    </row>
  </sheetData>
  <mergeCells count="2">
    <mergeCell ref="E2:F2"/>
    <mergeCell ref="G2:H2"/>
  </mergeCells>
  <printOptions horizontalCentered="1"/>
  <pageMargins left="0.19685039370078741" right="0.19685039370078741" top="1.3779527559055118" bottom="0.98425196850393704" header="0.51181102362204722" footer="0.51181102362204722"/>
  <pageSetup paperSize="9" scale="79" orientation="landscape" r:id="rId1"/>
  <headerFooter alignWithMargins="0">
    <oddFooter>&amp;C&amp;"Times New Roman,Normalny"Strona &amp;P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J15"/>
  <sheetViews>
    <sheetView showGridLines="0" view="pageBreakPreview" zoomScaleNormal="100" zoomScaleSheetLayoutView="100" zoomScalePageLayoutView="85" workbookViewId="0">
      <selection activeCell="B12" sqref="B12"/>
    </sheetView>
  </sheetViews>
  <sheetFormatPr defaultColWidth="9.140625" defaultRowHeight="15" x14ac:dyDescent="0.2"/>
  <cols>
    <col min="1" max="1" width="5.5703125" style="77" customWidth="1"/>
    <col min="2" max="2" width="88" style="77" customWidth="1"/>
    <col min="3" max="3" width="9.7109375" style="27" customWidth="1"/>
    <col min="4" max="4" width="7.28515625" style="43" customWidth="1"/>
    <col min="5" max="5" width="22.28515625" style="77" customWidth="1"/>
    <col min="6" max="6" width="19.140625" style="77" customWidth="1"/>
    <col min="7" max="7" width="15.140625" style="66" customWidth="1"/>
    <col min="8" max="8" width="19" style="77" customWidth="1"/>
    <col min="9" max="10" width="14.28515625" style="77" customWidth="1"/>
    <col min="11" max="16384" width="9.140625" style="77"/>
  </cols>
  <sheetData>
    <row r="1" spans="1:10" x14ac:dyDescent="0.2">
      <c r="B1" s="24" t="s">
        <v>51</v>
      </c>
      <c r="C1" s="77"/>
      <c r="H1" s="26" t="s">
        <v>37</v>
      </c>
      <c r="I1" s="26"/>
      <c r="J1" s="26"/>
    </row>
    <row r="2" spans="1:10" x14ac:dyDescent="0.2">
      <c r="E2" s="118"/>
      <c r="F2" s="118"/>
      <c r="G2" s="136" t="s">
        <v>36</v>
      </c>
      <c r="H2" s="136"/>
    </row>
    <row r="4" spans="1:10" x14ac:dyDescent="0.2">
      <c r="B4" s="6" t="s">
        <v>7</v>
      </c>
      <c r="C4" s="63">
        <v>30</v>
      </c>
      <c r="D4" s="58"/>
      <c r="E4" s="29" t="s">
        <v>9</v>
      </c>
      <c r="F4" s="5"/>
      <c r="G4" s="67"/>
      <c r="H4" s="76"/>
    </row>
    <row r="5" spans="1:10" x14ac:dyDescent="0.2">
      <c r="B5" s="6"/>
      <c r="C5" s="30"/>
      <c r="D5" s="58"/>
      <c r="E5" s="29"/>
      <c r="F5" s="5"/>
      <c r="G5" s="67"/>
      <c r="H5" s="76"/>
    </row>
    <row r="6" spans="1:10" x14ac:dyDescent="0.2">
      <c r="A6" s="6"/>
      <c r="C6" s="30"/>
      <c r="D6" s="58"/>
      <c r="E6" s="76"/>
      <c r="F6" s="76"/>
      <c r="G6" s="67"/>
      <c r="H6" s="76"/>
    </row>
    <row r="7" spans="1:10" x14ac:dyDescent="0.2">
      <c r="A7" s="31"/>
      <c r="B7" s="31"/>
      <c r="C7" s="32"/>
      <c r="D7" s="56"/>
      <c r="E7" s="34" t="s">
        <v>0</v>
      </c>
      <c r="F7" s="35">
        <f>SUM(H10:H15)</f>
        <v>0</v>
      </c>
      <c r="G7" s="68"/>
      <c r="H7" s="36"/>
    </row>
    <row r="8" spans="1:10" ht="12.75" customHeight="1" x14ac:dyDescent="0.2">
      <c r="A8" s="36"/>
      <c r="B8" s="31"/>
      <c r="C8" s="37"/>
      <c r="D8" s="57"/>
      <c r="E8" s="36"/>
      <c r="F8" s="36"/>
      <c r="G8" s="68"/>
      <c r="H8" s="36"/>
    </row>
    <row r="9" spans="1:10" s="40" customFormat="1" ht="43.15" customHeight="1" x14ac:dyDescent="0.2">
      <c r="A9" s="39" t="s">
        <v>18</v>
      </c>
      <c r="B9" s="39" t="s">
        <v>31</v>
      </c>
      <c r="C9" s="51" t="s">
        <v>237</v>
      </c>
      <c r="D9" s="53" t="s">
        <v>238</v>
      </c>
      <c r="E9" s="39" t="s">
        <v>32</v>
      </c>
      <c r="F9" s="39" t="s">
        <v>33</v>
      </c>
      <c r="G9" s="64" t="s">
        <v>34</v>
      </c>
      <c r="H9" s="39" t="s">
        <v>8</v>
      </c>
    </row>
    <row r="10" spans="1:10" s="40" customFormat="1" ht="74.25" customHeight="1" x14ac:dyDescent="0.2">
      <c r="A10" s="61">
        <v>1</v>
      </c>
      <c r="B10" s="83" t="s">
        <v>143</v>
      </c>
      <c r="C10" s="79" t="s">
        <v>97</v>
      </c>
      <c r="D10" s="78">
        <v>3</v>
      </c>
      <c r="E10" s="62"/>
      <c r="F10" s="62"/>
      <c r="G10" s="65"/>
      <c r="H10" s="42">
        <f>ROUND(ROUND(D10,2)*ROUND(G10,2),2)</f>
        <v>0</v>
      </c>
    </row>
    <row r="11" spans="1:10" s="40" customFormat="1" ht="48.75" customHeight="1" x14ac:dyDescent="0.2">
      <c r="A11" s="61">
        <f>A10+1</f>
        <v>2</v>
      </c>
      <c r="B11" s="82" t="s">
        <v>142</v>
      </c>
      <c r="C11" s="79" t="s">
        <v>97</v>
      </c>
      <c r="D11" s="78">
        <v>800</v>
      </c>
      <c r="E11" s="62"/>
      <c r="F11" s="62"/>
      <c r="G11" s="65"/>
      <c r="H11" s="42">
        <f t="shared" ref="H11:H15" si="0">ROUND(ROUND(D11,2)*ROUND(G11,2),2)</f>
        <v>0</v>
      </c>
    </row>
    <row r="12" spans="1:10" s="40" customFormat="1" ht="44.25" customHeight="1" x14ac:dyDescent="0.2">
      <c r="A12" s="61">
        <f t="shared" ref="A12:A15" si="1">A11+1</f>
        <v>3</v>
      </c>
      <c r="B12" s="82" t="s">
        <v>141</v>
      </c>
      <c r="C12" s="79" t="s">
        <v>97</v>
      </c>
      <c r="D12" s="78">
        <v>80</v>
      </c>
      <c r="E12" s="62"/>
      <c r="F12" s="62"/>
      <c r="G12" s="65"/>
      <c r="H12" s="42">
        <f t="shared" si="0"/>
        <v>0</v>
      </c>
    </row>
    <row r="13" spans="1:10" s="40" customFormat="1" ht="51.75" customHeight="1" x14ac:dyDescent="0.2">
      <c r="A13" s="61">
        <f t="shared" si="1"/>
        <v>4</v>
      </c>
      <c r="B13" s="84" t="s">
        <v>140</v>
      </c>
      <c r="C13" s="79" t="s">
        <v>97</v>
      </c>
      <c r="D13" s="78">
        <v>600</v>
      </c>
      <c r="E13" s="62"/>
      <c r="F13" s="62"/>
      <c r="G13" s="65"/>
      <c r="H13" s="42">
        <f t="shared" si="0"/>
        <v>0</v>
      </c>
    </row>
    <row r="14" spans="1:10" s="40" customFormat="1" ht="48" customHeight="1" x14ac:dyDescent="0.2">
      <c r="A14" s="61">
        <f t="shared" si="1"/>
        <v>5</v>
      </c>
      <c r="B14" s="82" t="s">
        <v>139</v>
      </c>
      <c r="C14" s="79" t="s">
        <v>97</v>
      </c>
      <c r="D14" s="78">
        <v>3</v>
      </c>
      <c r="E14" s="62"/>
      <c r="F14" s="62"/>
      <c r="G14" s="65"/>
      <c r="H14" s="42">
        <f t="shared" si="0"/>
        <v>0</v>
      </c>
    </row>
    <row r="15" spans="1:10" s="40" customFormat="1" ht="78" customHeight="1" x14ac:dyDescent="0.2">
      <c r="A15" s="61">
        <f t="shared" si="1"/>
        <v>6</v>
      </c>
      <c r="B15" s="82" t="s">
        <v>138</v>
      </c>
      <c r="C15" s="79" t="s">
        <v>97</v>
      </c>
      <c r="D15" s="78">
        <v>1500</v>
      </c>
      <c r="E15" s="62"/>
      <c r="F15" s="62"/>
      <c r="G15" s="65"/>
      <c r="H15" s="42">
        <f t="shared" si="0"/>
        <v>0</v>
      </c>
    </row>
  </sheetData>
  <mergeCells count="2">
    <mergeCell ref="E2:F2"/>
    <mergeCell ref="G2:H2"/>
  </mergeCells>
  <printOptions horizontalCentered="1"/>
  <pageMargins left="0.19685039370078741" right="0.19685039370078741" top="1.3779527559055118" bottom="0.98425196850393704" header="0.51181102362204722" footer="0.51181102362204722"/>
  <pageSetup paperSize="9" scale="79" orientation="landscape" r:id="rId1"/>
  <headerFooter alignWithMargins="0">
    <oddFooter>&amp;C&amp;"Times New Roman,Normalny"Strona &amp;P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J12"/>
  <sheetViews>
    <sheetView showGridLines="0" view="pageBreakPreview" zoomScaleNormal="100" zoomScaleSheetLayoutView="100" zoomScalePageLayoutView="85" workbookViewId="0">
      <selection activeCell="B12" sqref="B12"/>
    </sheetView>
  </sheetViews>
  <sheetFormatPr defaultColWidth="9.140625" defaultRowHeight="15" x14ac:dyDescent="0.2"/>
  <cols>
    <col min="1" max="1" width="5.5703125" style="77" customWidth="1"/>
    <col min="2" max="2" width="88" style="77" customWidth="1"/>
    <col min="3" max="3" width="9.7109375" style="27" customWidth="1"/>
    <col min="4" max="4" width="7.28515625" style="43" customWidth="1"/>
    <col min="5" max="5" width="22.28515625" style="77" customWidth="1"/>
    <col min="6" max="6" width="19.140625" style="77" customWidth="1"/>
    <col min="7" max="7" width="15.140625" style="66" customWidth="1"/>
    <col min="8" max="8" width="19" style="77" customWidth="1"/>
    <col min="9" max="10" width="14.28515625" style="77" customWidth="1"/>
    <col min="11" max="16384" width="9.140625" style="77"/>
  </cols>
  <sheetData>
    <row r="1" spans="1:10" x14ac:dyDescent="0.2">
      <c r="B1" s="24" t="s">
        <v>51</v>
      </c>
      <c r="C1" s="77"/>
      <c r="H1" s="26" t="s">
        <v>37</v>
      </c>
      <c r="I1" s="26"/>
      <c r="J1" s="26"/>
    </row>
    <row r="2" spans="1:10" x14ac:dyDescent="0.2">
      <c r="E2" s="118"/>
      <c r="F2" s="118"/>
      <c r="G2" s="136" t="s">
        <v>36</v>
      </c>
      <c r="H2" s="136"/>
    </row>
    <row r="4" spans="1:10" x14ac:dyDescent="0.2">
      <c r="B4" s="6" t="s">
        <v>7</v>
      </c>
      <c r="C4" s="63">
        <v>31</v>
      </c>
      <c r="D4" s="58"/>
      <c r="E4" s="29" t="s">
        <v>9</v>
      </c>
      <c r="F4" s="5"/>
      <c r="G4" s="67"/>
      <c r="H4" s="76"/>
    </row>
    <row r="5" spans="1:10" x14ac:dyDescent="0.2">
      <c r="B5" s="6"/>
      <c r="C5" s="30"/>
      <c r="D5" s="58"/>
      <c r="E5" s="29"/>
      <c r="F5" s="5"/>
      <c r="G5" s="67"/>
      <c r="H5" s="76"/>
    </row>
    <row r="6" spans="1:10" x14ac:dyDescent="0.2">
      <c r="A6" s="6"/>
      <c r="C6" s="30"/>
      <c r="D6" s="58"/>
      <c r="E6" s="76"/>
      <c r="F6" s="76"/>
      <c r="G6" s="67"/>
      <c r="H6" s="76"/>
    </row>
    <row r="7" spans="1:10" x14ac:dyDescent="0.2">
      <c r="A7" s="31"/>
      <c r="B7" s="31"/>
      <c r="C7" s="32"/>
      <c r="D7" s="56"/>
      <c r="E7" s="34" t="s">
        <v>0</v>
      </c>
      <c r="F7" s="35">
        <f>SUM(H10:H12)</f>
        <v>0</v>
      </c>
      <c r="G7" s="68"/>
      <c r="H7" s="36"/>
    </row>
    <row r="8" spans="1:10" ht="12.75" customHeight="1" x14ac:dyDescent="0.2">
      <c r="A8" s="36"/>
      <c r="B8" s="31"/>
      <c r="C8" s="37"/>
      <c r="D8" s="57"/>
      <c r="E8" s="36"/>
      <c r="F8" s="36"/>
      <c r="G8" s="68"/>
      <c r="H8" s="36"/>
    </row>
    <row r="9" spans="1:10" s="40" customFormat="1" ht="43.15" customHeight="1" x14ac:dyDescent="0.2">
      <c r="A9" s="39" t="s">
        <v>18</v>
      </c>
      <c r="B9" s="39" t="s">
        <v>31</v>
      </c>
      <c r="C9" s="51" t="s">
        <v>237</v>
      </c>
      <c r="D9" s="53" t="s">
        <v>238</v>
      </c>
      <c r="E9" s="39" t="s">
        <v>32</v>
      </c>
      <c r="F9" s="39" t="s">
        <v>33</v>
      </c>
      <c r="G9" s="64" t="s">
        <v>34</v>
      </c>
      <c r="H9" s="39" t="s">
        <v>8</v>
      </c>
    </row>
    <row r="10" spans="1:10" s="40" customFormat="1" ht="74.25" customHeight="1" x14ac:dyDescent="0.2">
      <c r="A10" s="61">
        <v>1</v>
      </c>
      <c r="B10" s="83" t="s">
        <v>137</v>
      </c>
      <c r="C10" s="79" t="s">
        <v>97</v>
      </c>
      <c r="D10" s="78">
        <v>50</v>
      </c>
      <c r="E10" s="62"/>
      <c r="F10" s="62"/>
      <c r="G10" s="65"/>
      <c r="H10" s="42">
        <f>ROUND(ROUND(D10,2)*ROUND(G10,2),2)</f>
        <v>0</v>
      </c>
    </row>
    <row r="11" spans="1:10" s="40" customFormat="1" ht="48.75" customHeight="1" x14ac:dyDescent="0.2">
      <c r="A11" s="61">
        <f>A10+1</f>
        <v>2</v>
      </c>
      <c r="B11" s="82" t="s">
        <v>136</v>
      </c>
      <c r="C11" s="79" t="s">
        <v>97</v>
      </c>
      <c r="D11" s="78">
        <v>20</v>
      </c>
      <c r="E11" s="62"/>
      <c r="F11" s="62"/>
      <c r="G11" s="65"/>
      <c r="H11" s="42">
        <f t="shared" ref="H11:H12" si="0">ROUND(ROUND(D11,2)*ROUND(G11,2),2)</f>
        <v>0</v>
      </c>
    </row>
    <row r="12" spans="1:10" s="40" customFormat="1" ht="44.25" customHeight="1" x14ac:dyDescent="0.2">
      <c r="A12" s="61">
        <f t="shared" ref="A12" si="1">A11+1</f>
        <v>3</v>
      </c>
      <c r="B12" s="82" t="s">
        <v>135</v>
      </c>
      <c r="C12" s="79" t="s">
        <v>97</v>
      </c>
      <c r="D12" s="78">
        <v>20</v>
      </c>
      <c r="E12" s="62"/>
      <c r="F12" s="62"/>
      <c r="G12" s="65"/>
      <c r="H12" s="42">
        <f t="shared" si="0"/>
        <v>0</v>
      </c>
    </row>
  </sheetData>
  <mergeCells count="2">
    <mergeCell ref="E2:F2"/>
    <mergeCell ref="G2:H2"/>
  </mergeCells>
  <printOptions horizontalCentered="1"/>
  <pageMargins left="0.19685039370078741" right="0.19685039370078741" top="1.3779527559055118" bottom="0.98425196850393704" header="0.51181102362204722" footer="0.51181102362204722"/>
  <pageSetup paperSize="9" scale="79" orientation="landscape" r:id="rId1"/>
  <headerFooter alignWithMargins="0">
    <oddFooter>&amp;C&amp;"Times New Roman,Normalny"Strona &amp;P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J13"/>
  <sheetViews>
    <sheetView showGridLines="0" view="pageBreakPreview" zoomScaleNormal="100" zoomScaleSheetLayoutView="100" zoomScalePageLayoutView="85" workbookViewId="0">
      <selection activeCell="B12" sqref="B12"/>
    </sheetView>
  </sheetViews>
  <sheetFormatPr defaultColWidth="9.140625" defaultRowHeight="15" x14ac:dyDescent="0.2"/>
  <cols>
    <col min="1" max="1" width="5.5703125" style="77" customWidth="1"/>
    <col min="2" max="2" width="88" style="77" customWidth="1"/>
    <col min="3" max="3" width="9.7109375" style="27" customWidth="1"/>
    <col min="4" max="4" width="7.28515625" style="43" customWidth="1"/>
    <col min="5" max="5" width="22.28515625" style="77" customWidth="1"/>
    <col min="6" max="6" width="19.140625" style="77" customWidth="1"/>
    <col min="7" max="7" width="15.140625" style="66" customWidth="1"/>
    <col min="8" max="8" width="19" style="77" customWidth="1"/>
    <col min="9" max="10" width="14.28515625" style="77" customWidth="1"/>
    <col min="11" max="16384" width="9.140625" style="77"/>
  </cols>
  <sheetData>
    <row r="1" spans="1:10" x14ac:dyDescent="0.2">
      <c r="B1" s="24" t="s">
        <v>51</v>
      </c>
      <c r="C1" s="77"/>
      <c r="H1" s="26" t="s">
        <v>37</v>
      </c>
      <c r="I1" s="26"/>
      <c r="J1" s="26"/>
    </row>
    <row r="2" spans="1:10" x14ac:dyDescent="0.2">
      <c r="E2" s="118"/>
      <c r="F2" s="118"/>
      <c r="G2" s="136" t="s">
        <v>36</v>
      </c>
      <c r="H2" s="136"/>
    </row>
    <row r="4" spans="1:10" x14ac:dyDescent="0.2">
      <c r="B4" s="6" t="s">
        <v>7</v>
      </c>
      <c r="C4" s="63">
        <v>32</v>
      </c>
      <c r="D4" s="58"/>
      <c r="E4" s="29" t="s">
        <v>9</v>
      </c>
      <c r="F4" s="5"/>
      <c r="G4" s="67"/>
      <c r="H4" s="76"/>
    </row>
    <row r="5" spans="1:10" x14ac:dyDescent="0.2">
      <c r="B5" s="6"/>
      <c r="C5" s="30"/>
      <c r="D5" s="58"/>
      <c r="E5" s="29"/>
      <c r="F5" s="5"/>
      <c r="G5" s="67"/>
      <c r="H5" s="76"/>
    </row>
    <row r="6" spans="1:10" x14ac:dyDescent="0.2">
      <c r="A6" s="6"/>
      <c r="C6" s="30"/>
      <c r="D6" s="58"/>
      <c r="E6" s="76"/>
      <c r="F6" s="76"/>
      <c r="G6" s="67"/>
      <c r="H6" s="76"/>
    </row>
    <row r="7" spans="1:10" x14ac:dyDescent="0.2">
      <c r="A7" s="31"/>
      <c r="B7" s="31"/>
      <c r="C7" s="32"/>
      <c r="D7" s="56"/>
      <c r="E7" s="34" t="s">
        <v>0</v>
      </c>
      <c r="F7" s="35">
        <f>SUM(H10:H13)</f>
        <v>0</v>
      </c>
      <c r="G7" s="68"/>
      <c r="H7" s="36"/>
    </row>
    <row r="8" spans="1:10" ht="12.75" customHeight="1" x14ac:dyDescent="0.2">
      <c r="A8" s="36"/>
      <c r="B8" s="31"/>
      <c r="C8" s="37"/>
      <c r="D8" s="57"/>
      <c r="E8" s="36"/>
      <c r="F8" s="36"/>
      <c r="G8" s="68"/>
      <c r="H8" s="36"/>
    </row>
    <row r="9" spans="1:10" s="40" customFormat="1" ht="43.15" customHeight="1" x14ac:dyDescent="0.2">
      <c r="A9" s="39" t="s">
        <v>18</v>
      </c>
      <c r="B9" s="39" t="s">
        <v>31</v>
      </c>
      <c r="C9" s="51" t="s">
        <v>237</v>
      </c>
      <c r="D9" s="53" t="s">
        <v>238</v>
      </c>
      <c r="E9" s="39" t="s">
        <v>32</v>
      </c>
      <c r="F9" s="39" t="s">
        <v>33</v>
      </c>
      <c r="G9" s="64" t="s">
        <v>34</v>
      </c>
      <c r="H9" s="39" t="s">
        <v>8</v>
      </c>
    </row>
    <row r="10" spans="1:10" s="40" customFormat="1" ht="108" customHeight="1" x14ac:dyDescent="0.2">
      <c r="A10" s="61">
        <v>1</v>
      </c>
      <c r="B10" s="83" t="s">
        <v>134</v>
      </c>
      <c r="C10" s="79" t="s">
        <v>97</v>
      </c>
      <c r="D10" s="78">
        <v>60</v>
      </c>
      <c r="E10" s="62"/>
      <c r="F10" s="62"/>
      <c r="G10" s="65"/>
      <c r="H10" s="42">
        <f>ROUND(ROUND(D10,2)*ROUND(G10,2),2)</f>
        <v>0</v>
      </c>
    </row>
    <row r="11" spans="1:10" s="40" customFormat="1" ht="48.75" customHeight="1" x14ac:dyDescent="0.2">
      <c r="A11" s="61">
        <f>A10+1</f>
        <v>2</v>
      </c>
      <c r="B11" s="82" t="s">
        <v>133</v>
      </c>
      <c r="C11" s="79" t="s">
        <v>97</v>
      </c>
      <c r="D11" s="78">
        <v>30</v>
      </c>
      <c r="E11" s="62"/>
      <c r="F11" s="62"/>
      <c r="G11" s="65"/>
      <c r="H11" s="42">
        <f t="shared" ref="H11:H13" si="0">ROUND(ROUND(D11,2)*ROUND(G11,2),2)</f>
        <v>0</v>
      </c>
    </row>
    <row r="12" spans="1:10" s="40" customFormat="1" ht="58.5" customHeight="1" x14ac:dyDescent="0.2">
      <c r="A12" s="61">
        <f t="shared" ref="A12:A13" si="1">A11+1</f>
        <v>3</v>
      </c>
      <c r="B12" s="82" t="s">
        <v>132</v>
      </c>
      <c r="C12" s="79" t="s">
        <v>97</v>
      </c>
      <c r="D12" s="78">
        <v>150</v>
      </c>
      <c r="E12" s="62"/>
      <c r="F12" s="62"/>
      <c r="G12" s="65"/>
      <c r="H12" s="42">
        <f t="shared" si="0"/>
        <v>0</v>
      </c>
    </row>
    <row r="13" spans="1:10" s="40" customFormat="1" ht="51.75" customHeight="1" x14ac:dyDescent="0.2">
      <c r="A13" s="61">
        <f t="shared" si="1"/>
        <v>4</v>
      </c>
      <c r="B13" s="84" t="s">
        <v>235</v>
      </c>
      <c r="C13" s="79" t="s">
        <v>97</v>
      </c>
      <c r="D13" s="78">
        <v>1700</v>
      </c>
      <c r="E13" s="62"/>
      <c r="F13" s="62"/>
      <c r="G13" s="65"/>
      <c r="H13" s="42">
        <f t="shared" si="0"/>
        <v>0</v>
      </c>
    </row>
  </sheetData>
  <mergeCells count="2">
    <mergeCell ref="E2:F2"/>
    <mergeCell ref="G2:H2"/>
  </mergeCells>
  <printOptions horizontalCentered="1"/>
  <pageMargins left="0.19685039370078741" right="0.19685039370078741" top="1.3779527559055118" bottom="0.98425196850393704" header="0.51181102362204722" footer="0.51181102362204722"/>
  <pageSetup paperSize="9" scale="79" orientation="landscape" r:id="rId1"/>
  <headerFooter alignWithMargins="0">
    <oddFooter>&amp;C&amp;"Times New Roman,Normalny"Strona &amp;P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J19"/>
  <sheetViews>
    <sheetView showGridLines="0" view="pageBreakPreview" zoomScaleNormal="100" zoomScaleSheetLayoutView="100" zoomScalePageLayoutView="85" workbookViewId="0">
      <selection activeCell="B12" sqref="B12"/>
    </sheetView>
  </sheetViews>
  <sheetFormatPr defaultColWidth="9.140625" defaultRowHeight="15" x14ac:dyDescent="0.2"/>
  <cols>
    <col min="1" max="1" width="5.5703125" style="77" customWidth="1"/>
    <col min="2" max="2" width="88" style="77" customWidth="1"/>
    <col min="3" max="3" width="9.7109375" style="27" customWidth="1"/>
    <col min="4" max="4" width="7.28515625" style="43" customWidth="1"/>
    <col min="5" max="5" width="22.28515625" style="77" customWidth="1"/>
    <col min="6" max="6" width="19.140625" style="77" customWidth="1"/>
    <col min="7" max="7" width="15.140625" style="66" customWidth="1"/>
    <col min="8" max="8" width="19" style="77" customWidth="1"/>
    <col min="9" max="10" width="14.28515625" style="77" customWidth="1"/>
    <col min="11" max="16384" width="9.140625" style="77"/>
  </cols>
  <sheetData>
    <row r="1" spans="1:10" x14ac:dyDescent="0.2">
      <c r="B1" s="24" t="s">
        <v>51</v>
      </c>
      <c r="C1" s="77"/>
      <c r="H1" s="26" t="s">
        <v>37</v>
      </c>
      <c r="I1" s="26"/>
      <c r="J1" s="26"/>
    </row>
    <row r="2" spans="1:10" x14ac:dyDescent="0.2">
      <c r="E2" s="118"/>
      <c r="F2" s="118"/>
      <c r="G2" s="136" t="s">
        <v>36</v>
      </c>
      <c r="H2" s="136"/>
    </row>
    <row r="4" spans="1:10" x14ac:dyDescent="0.2">
      <c r="B4" s="6" t="s">
        <v>7</v>
      </c>
      <c r="C4" s="63">
        <v>33</v>
      </c>
      <c r="D4" s="58"/>
      <c r="E4" s="29" t="s">
        <v>9</v>
      </c>
      <c r="F4" s="5"/>
      <c r="G4" s="67"/>
      <c r="H4" s="76"/>
    </row>
    <row r="5" spans="1:10" x14ac:dyDescent="0.2">
      <c r="B5" s="6"/>
      <c r="C5" s="30"/>
      <c r="D5" s="58"/>
      <c r="E5" s="29"/>
      <c r="F5" s="5"/>
      <c r="G5" s="67"/>
      <c r="H5" s="76"/>
    </row>
    <row r="6" spans="1:10" x14ac:dyDescent="0.2">
      <c r="A6" s="6"/>
      <c r="C6" s="30"/>
      <c r="D6" s="58"/>
      <c r="E6" s="76"/>
      <c r="F6" s="76"/>
      <c r="G6" s="67"/>
      <c r="H6" s="76"/>
    </row>
    <row r="7" spans="1:10" x14ac:dyDescent="0.2">
      <c r="A7" s="31"/>
      <c r="B7" s="31"/>
      <c r="C7" s="32"/>
      <c r="D7" s="56"/>
      <c r="E7" s="34" t="s">
        <v>0</v>
      </c>
      <c r="F7" s="35">
        <f>SUM(H10:H19)</f>
        <v>0</v>
      </c>
      <c r="G7" s="68"/>
      <c r="H7" s="36"/>
    </row>
    <row r="8" spans="1:10" ht="12.75" customHeight="1" x14ac:dyDescent="0.2">
      <c r="A8" s="36"/>
      <c r="B8" s="31"/>
      <c r="C8" s="37"/>
      <c r="D8" s="57"/>
      <c r="E8" s="36"/>
      <c r="F8" s="36"/>
      <c r="G8" s="68"/>
      <c r="H8" s="36"/>
    </row>
    <row r="9" spans="1:10" s="40" customFormat="1" ht="43.15" customHeight="1" x14ac:dyDescent="0.2">
      <c r="A9" s="39" t="s">
        <v>18</v>
      </c>
      <c r="B9" s="39" t="s">
        <v>31</v>
      </c>
      <c r="C9" s="51" t="s">
        <v>237</v>
      </c>
      <c r="D9" s="53" t="s">
        <v>238</v>
      </c>
      <c r="E9" s="39" t="s">
        <v>32</v>
      </c>
      <c r="F9" s="39" t="s">
        <v>33</v>
      </c>
      <c r="G9" s="64" t="s">
        <v>34</v>
      </c>
      <c r="H9" s="39" t="s">
        <v>8</v>
      </c>
    </row>
    <row r="10" spans="1:10" s="40" customFormat="1" ht="60.75" customHeight="1" x14ac:dyDescent="0.2">
      <c r="A10" s="61">
        <v>1</v>
      </c>
      <c r="B10" s="83" t="s">
        <v>131</v>
      </c>
      <c r="C10" s="79" t="s">
        <v>97</v>
      </c>
      <c r="D10" s="78">
        <v>10</v>
      </c>
      <c r="E10" s="62"/>
      <c r="F10" s="62"/>
      <c r="G10" s="65"/>
      <c r="H10" s="42">
        <f>ROUND(ROUND(D10,2)*ROUND(G10,2),2)</f>
        <v>0</v>
      </c>
    </row>
    <row r="11" spans="1:10" s="40" customFormat="1" ht="48.75" customHeight="1" x14ac:dyDescent="0.2">
      <c r="A11" s="61">
        <f>A10+1</f>
        <v>2</v>
      </c>
      <c r="B11" s="82" t="s">
        <v>130</v>
      </c>
      <c r="C11" s="79" t="s">
        <v>97</v>
      </c>
      <c r="D11" s="78">
        <v>8000</v>
      </c>
      <c r="E11" s="62"/>
      <c r="F11" s="62"/>
      <c r="G11" s="65"/>
      <c r="H11" s="42">
        <f t="shared" ref="H11:H19" si="0">ROUND(ROUND(D11,2)*ROUND(G11,2),2)</f>
        <v>0</v>
      </c>
    </row>
    <row r="12" spans="1:10" s="40" customFormat="1" ht="44.25" customHeight="1" x14ac:dyDescent="0.2">
      <c r="A12" s="61">
        <f t="shared" ref="A12:A17" si="1">A11+1</f>
        <v>3</v>
      </c>
      <c r="B12" s="82" t="s">
        <v>129</v>
      </c>
      <c r="C12" s="79" t="s">
        <v>97</v>
      </c>
      <c r="D12" s="78">
        <v>11000</v>
      </c>
      <c r="E12" s="62"/>
      <c r="F12" s="62"/>
      <c r="G12" s="65"/>
      <c r="H12" s="42">
        <f t="shared" si="0"/>
        <v>0</v>
      </c>
    </row>
    <row r="13" spans="1:10" s="40" customFormat="1" ht="51.75" customHeight="1" x14ac:dyDescent="0.2">
      <c r="A13" s="61">
        <f t="shared" si="1"/>
        <v>4</v>
      </c>
      <c r="B13" s="84" t="s">
        <v>128</v>
      </c>
      <c r="C13" s="79" t="s">
        <v>97</v>
      </c>
      <c r="D13" s="78">
        <v>70</v>
      </c>
      <c r="E13" s="62"/>
      <c r="F13" s="62"/>
      <c r="G13" s="65"/>
      <c r="H13" s="42">
        <f t="shared" si="0"/>
        <v>0</v>
      </c>
    </row>
    <row r="14" spans="1:10" s="40" customFormat="1" ht="48" customHeight="1" x14ac:dyDescent="0.2">
      <c r="A14" s="61">
        <f t="shared" si="1"/>
        <v>5</v>
      </c>
      <c r="B14" s="82" t="s">
        <v>127</v>
      </c>
      <c r="C14" s="79" t="s">
        <v>97</v>
      </c>
      <c r="D14" s="78">
        <v>6000</v>
      </c>
      <c r="E14" s="62"/>
      <c r="F14" s="62"/>
      <c r="G14" s="65"/>
      <c r="H14" s="42">
        <f t="shared" si="0"/>
        <v>0</v>
      </c>
    </row>
    <row r="15" spans="1:10" s="40" customFormat="1" ht="61.5" customHeight="1" x14ac:dyDescent="0.2">
      <c r="A15" s="61">
        <f t="shared" si="1"/>
        <v>6</v>
      </c>
      <c r="B15" s="82" t="s">
        <v>126</v>
      </c>
      <c r="C15" s="79" t="s">
        <v>97</v>
      </c>
      <c r="D15" s="78">
        <v>4000</v>
      </c>
      <c r="E15" s="62"/>
      <c r="F15" s="62"/>
      <c r="G15" s="65"/>
      <c r="H15" s="42">
        <f t="shared" si="0"/>
        <v>0</v>
      </c>
    </row>
    <row r="16" spans="1:10" s="40" customFormat="1" ht="57.75" customHeight="1" x14ac:dyDescent="0.2">
      <c r="A16" s="61">
        <f t="shared" si="1"/>
        <v>7</v>
      </c>
      <c r="B16" s="82" t="s">
        <v>125</v>
      </c>
      <c r="C16" s="79" t="s">
        <v>97</v>
      </c>
      <c r="D16" s="78">
        <v>12000</v>
      </c>
      <c r="E16" s="62"/>
      <c r="F16" s="62"/>
      <c r="G16" s="65"/>
      <c r="H16" s="42">
        <f t="shared" si="0"/>
        <v>0</v>
      </c>
    </row>
    <row r="17" spans="1:8" s="40" customFormat="1" ht="63.75" customHeight="1" x14ac:dyDescent="0.2">
      <c r="A17" s="61">
        <f t="shared" si="1"/>
        <v>8</v>
      </c>
      <c r="B17" s="44" t="s">
        <v>124</v>
      </c>
      <c r="C17" s="45" t="s">
        <v>97</v>
      </c>
      <c r="D17" s="54">
        <v>500</v>
      </c>
      <c r="E17" s="62"/>
      <c r="F17" s="62"/>
      <c r="G17" s="65"/>
      <c r="H17" s="42">
        <f t="shared" si="0"/>
        <v>0</v>
      </c>
    </row>
    <row r="18" spans="1:8" s="40" customFormat="1" ht="47.25" customHeight="1" x14ac:dyDescent="0.2">
      <c r="A18" s="61">
        <v>9</v>
      </c>
      <c r="B18" s="44" t="s">
        <v>123</v>
      </c>
      <c r="C18" s="45" t="s">
        <v>97</v>
      </c>
      <c r="D18" s="54">
        <v>800</v>
      </c>
      <c r="E18" s="62"/>
      <c r="F18" s="62"/>
      <c r="G18" s="65"/>
      <c r="H18" s="42">
        <f t="shared" si="0"/>
        <v>0</v>
      </c>
    </row>
    <row r="19" spans="1:8" s="40" customFormat="1" ht="49.5" customHeight="1" x14ac:dyDescent="0.2">
      <c r="A19" s="61">
        <v>10</v>
      </c>
      <c r="B19" s="44" t="s">
        <v>122</v>
      </c>
      <c r="C19" s="45" t="s">
        <v>97</v>
      </c>
      <c r="D19" s="54">
        <v>3</v>
      </c>
      <c r="E19" s="62"/>
      <c r="F19" s="62"/>
      <c r="G19" s="65"/>
      <c r="H19" s="42">
        <f t="shared" si="0"/>
        <v>0</v>
      </c>
    </row>
  </sheetData>
  <mergeCells count="2">
    <mergeCell ref="E2:F2"/>
    <mergeCell ref="G2:H2"/>
  </mergeCells>
  <printOptions horizontalCentered="1"/>
  <pageMargins left="0.19685039370078741" right="0.19685039370078741" top="1.3779527559055118" bottom="0.98425196850393704" header="0.51181102362204722" footer="0.51181102362204722"/>
  <pageSetup paperSize="9" scale="63" orientation="landscape" r:id="rId1"/>
  <headerFooter alignWithMargins="0">
    <oddFooter>&amp;C&amp;"Times New Roman,Normalny"Strona &amp;P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J11"/>
  <sheetViews>
    <sheetView showGridLines="0" view="pageBreakPreview" zoomScaleNormal="100" zoomScaleSheetLayoutView="100" zoomScalePageLayoutView="85" workbookViewId="0">
      <selection activeCell="B12" sqref="B12"/>
    </sheetView>
  </sheetViews>
  <sheetFormatPr defaultColWidth="9.140625" defaultRowHeight="15" x14ac:dyDescent="0.2"/>
  <cols>
    <col min="1" max="1" width="5.5703125" style="77" customWidth="1"/>
    <col min="2" max="2" width="88" style="77" customWidth="1"/>
    <col min="3" max="3" width="9.7109375" style="27" customWidth="1"/>
    <col min="4" max="4" width="7.28515625" style="43" customWidth="1"/>
    <col min="5" max="5" width="22.28515625" style="77" customWidth="1"/>
    <col min="6" max="6" width="19.140625" style="77" customWidth="1"/>
    <col min="7" max="7" width="15.140625" style="66" customWidth="1"/>
    <col min="8" max="8" width="19" style="77" customWidth="1"/>
    <col min="9" max="10" width="14.28515625" style="77" customWidth="1"/>
    <col min="11" max="16384" width="9.140625" style="77"/>
  </cols>
  <sheetData>
    <row r="1" spans="1:10" x14ac:dyDescent="0.2">
      <c r="B1" s="24" t="s">
        <v>51</v>
      </c>
      <c r="C1" s="77"/>
      <c r="H1" s="26" t="s">
        <v>37</v>
      </c>
      <c r="I1" s="26"/>
      <c r="J1" s="26"/>
    </row>
    <row r="2" spans="1:10" x14ac:dyDescent="0.2">
      <c r="E2" s="118"/>
      <c r="F2" s="118"/>
      <c r="G2" s="136" t="s">
        <v>36</v>
      </c>
      <c r="H2" s="136"/>
    </row>
    <row r="4" spans="1:10" x14ac:dyDescent="0.2">
      <c r="B4" s="6" t="s">
        <v>7</v>
      </c>
      <c r="C4" s="63">
        <v>34</v>
      </c>
      <c r="D4" s="58"/>
      <c r="E4" s="29" t="s">
        <v>9</v>
      </c>
      <c r="F4" s="5"/>
      <c r="G4" s="67"/>
      <c r="H4" s="76"/>
    </row>
    <row r="5" spans="1:10" x14ac:dyDescent="0.2">
      <c r="B5" s="6"/>
      <c r="C5" s="30"/>
      <c r="D5" s="58"/>
      <c r="E5" s="29"/>
      <c r="F5" s="5"/>
      <c r="G5" s="67"/>
      <c r="H5" s="76"/>
    </row>
    <row r="6" spans="1:10" x14ac:dyDescent="0.2">
      <c r="A6" s="6"/>
      <c r="C6" s="30"/>
      <c r="D6" s="58"/>
      <c r="E6" s="76"/>
      <c r="F6" s="76"/>
      <c r="G6" s="67"/>
      <c r="H6" s="76"/>
    </row>
    <row r="7" spans="1:10" x14ac:dyDescent="0.2">
      <c r="A7" s="31"/>
      <c r="B7" s="31"/>
      <c r="C7" s="32"/>
      <c r="D7" s="56"/>
      <c r="E7" s="34" t="s">
        <v>0</v>
      </c>
      <c r="F7" s="35">
        <f>SUM(H10:H11)</f>
        <v>0</v>
      </c>
      <c r="G7" s="68"/>
      <c r="H7" s="36"/>
    </row>
    <row r="8" spans="1:10" ht="12.75" customHeight="1" x14ac:dyDescent="0.2">
      <c r="A8" s="36"/>
      <c r="B8" s="31"/>
      <c r="C8" s="37"/>
      <c r="D8" s="57"/>
      <c r="E8" s="36"/>
      <c r="F8" s="36"/>
      <c r="G8" s="68"/>
      <c r="H8" s="36"/>
    </row>
    <row r="9" spans="1:10" s="40" customFormat="1" ht="43.15" customHeight="1" x14ac:dyDescent="0.2">
      <c r="A9" s="39" t="s">
        <v>18</v>
      </c>
      <c r="B9" s="39" t="s">
        <v>31</v>
      </c>
      <c r="C9" s="51" t="s">
        <v>237</v>
      </c>
      <c r="D9" s="53" t="s">
        <v>238</v>
      </c>
      <c r="E9" s="39" t="s">
        <v>32</v>
      </c>
      <c r="F9" s="39" t="s">
        <v>33</v>
      </c>
      <c r="G9" s="64" t="s">
        <v>34</v>
      </c>
      <c r="H9" s="39" t="s">
        <v>8</v>
      </c>
    </row>
    <row r="10" spans="1:10" s="40" customFormat="1" ht="147" customHeight="1" x14ac:dyDescent="0.2">
      <c r="A10" s="61">
        <v>1</v>
      </c>
      <c r="B10" s="83" t="s">
        <v>121</v>
      </c>
      <c r="C10" s="79" t="s">
        <v>97</v>
      </c>
      <c r="D10" s="78">
        <v>2500</v>
      </c>
      <c r="E10" s="62"/>
      <c r="F10" s="62"/>
      <c r="G10" s="65"/>
      <c r="H10" s="42">
        <f>ROUND(ROUND(D10,2)*ROUND(G10,2),2)</f>
        <v>0</v>
      </c>
    </row>
    <row r="11" spans="1:10" s="40" customFormat="1" ht="126.75" customHeight="1" x14ac:dyDescent="0.2">
      <c r="A11" s="61">
        <f>A10+1</f>
        <v>2</v>
      </c>
      <c r="B11" s="82" t="s">
        <v>120</v>
      </c>
      <c r="C11" s="79" t="s">
        <v>97</v>
      </c>
      <c r="D11" s="78">
        <v>500</v>
      </c>
      <c r="E11" s="62"/>
      <c r="F11" s="62"/>
      <c r="G11" s="65"/>
      <c r="H11" s="42">
        <f t="shared" ref="H11" si="0">ROUND(ROUND(D11,2)*ROUND(G11,2),2)</f>
        <v>0</v>
      </c>
    </row>
  </sheetData>
  <mergeCells count="2">
    <mergeCell ref="E2:F2"/>
    <mergeCell ref="G2:H2"/>
  </mergeCells>
  <printOptions horizontalCentered="1"/>
  <pageMargins left="0.19685039370078741" right="0.19685039370078741" top="1.3779527559055118" bottom="0.98425196850393704" header="0.51181102362204722" footer="0.51181102362204722"/>
  <pageSetup paperSize="9" scale="79" orientation="landscape" r:id="rId1"/>
  <headerFooter alignWithMargins="0">
    <oddFooter>&amp;C&amp;"Times New Roman,Normalny"Strona &amp;P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J11"/>
  <sheetViews>
    <sheetView showGridLines="0" view="pageBreakPreview" zoomScaleNormal="100" zoomScaleSheetLayoutView="100" zoomScalePageLayoutView="85" workbookViewId="0">
      <selection activeCell="B12" sqref="B12"/>
    </sheetView>
  </sheetViews>
  <sheetFormatPr defaultColWidth="9.140625" defaultRowHeight="15" x14ac:dyDescent="0.2"/>
  <cols>
    <col min="1" max="1" width="5.5703125" style="77" customWidth="1"/>
    <col min="2" max="2" width="88" style="77" customWidth="1"/>
    <col min="3" max="3" width="9.7109375" style="27" customWidth="1"/>
    <col min="4" max="4" width="7.28515625" style="43" customWidth="1"/>
    <col min="5" max="5" width="22.28515625" style="77" customWidth="1"/>
    <col min="6" max="6" width="19.140625" style="77" customWidth="1"/>
    <col min="7" max="7" width="15.140625" style="66" customWidth="1"/>
    <col min="8" max="8" width="19" style="77" customWidth="1"/>
    <col min="9" max="10" width="14.28515625" style="77" customWidth="1"/>
    <col min="11" max="16384" width="9.140625" style="77"/>
  </cols>
  <sheetData>
    <row r="1" spans="1:10" x14ac:dyDescent="0.2">
      <c r="B1" s="24" t="s">
        <v>51</v>
      </c>
      <c r="C1" s="77"/>
      <c r="H1" s="26" t="s">
        <v>37</v>
      </c>
      <c r="I1" s="26"/>
      <c r="J1" s="26"/>
    </row>
    <row r="2" spans="1:10" x14ac:dyDescent="0.2">
      <c r="E2" s="118"/>
      <c r="F2" s="118"/>
      <c r="G2" s="136" t="s">
        <v>36</v>
      </c>
      <c r="H2" s="136"/>
    </row>
    <row r="4" spans="1:10" x14ac:dyDescent="0.2">
      <c r="B4" s="6" t="s">
        <v>7</v>
      </c>
      <c r="C4" s="63">
        <v>35</v>
      </c>
      <c r="D4" s="58"/>
      <c r="E4" s="29" t="s">
        <v>9</v>
      </c>
      <c r="F4" s="5"/>
      <c r="G4" s="67"/>
      <c r="H4" s="76"/>
    </row>
    <row r="5" spans="1:10" x14ac:dyDescent="0.2">
      <c r="B5" s="6"/>
      <c r="C5" s="30"/>
      <c r="D5" s="58"/>
      <c r="E5" s="29"/>
      <c r="F5" s="5"/>
      <c r="G5" s="67"/>
      <c r="H5" s="76"/>
    </row>
    <row r="6" spans="1:10" x14ac:dyDescent="0.2">
      <c r="A6" s="6"/>
      <c r="C6" s="30"/>
      <c r="D6" s="58"/>
      <c r="E6" s="76"/>
      <c r="F6" s="76"/>
      <c r="G6" s="67"/>
      <c r="H6" s="76"/>
    </row>
    <row r="7" spans="1:10" x14ac:dyDescent="0.2">
      <c r="A7" s="31"/>
      <c r="B7" s="31"/>
      <c r="C7" s="32"/>
      <c r="D7" s="56"/>
      <c r="E7" s="34" t="s">
        <v>0</v>
      </c>
      <c r="F7" s="35">
        <f>SUM(H10:H11)</f>
        <v>0</v>
      </c>
      <c r="G7" s="68"/>
      <c r="H7" s="36"/>
    </row>
    <row r="8" spans="1:10" ht="12.75" customHeight="1" x14ac:dyDescent="0.2">
      <c r="A8" s="36"/>
      <c r="B8" s="31"/>
      <c r="C8" s="37"/>
      <c r="D8" s="57"/>
      <c r="E8" s="36"/>
      <c r="F8" s="36"/>
      <c r="G8" s="68"/>
      <c r="H8" s="36"/>
    </row>
    <row r="9" spans="1:10" s="40" customFormat="1" ht="43.15" customHeight="1" x14ac:dyDescent="0.2">
      <c r="A9" s="39" t="s">
        <v>18</v>
      </c>
      <c r="B9" s="39" t="s">
        <v>31</v>
      </c>
      <c r="C9" s="51" t="s">
        <v>237</v>
      </c>
      <c r="D9" s="53" t="s">
        <v>238</v>
      </c>
      <c r="E9" s="39" t="s">
        <v>32</v>
      </c>
      <c r="F9" s="39" t="s">
        <v>33</v>
      </c>
      <c r="G9" s="64" t="s">
        <v>34</v>
      </c>
      <c r="H9" s="39" t="s">
        <v>8</v>
      </c>
    </row>
    <row r="10" spans="1:10" s="40" customFormat="1" ht="74.25" customHeight="1" x14ac:dyDescent="0.2">
      <c r="A10" s="61">
        <v>1</v>
      </c>
      <c r="B10" s="83" t="s">
        <v>119</v>
      </c>
      <c r="C10" s="79" t="s">
        <v>97</v>
      </c>
      <c r="D10" s="78">
        <v>700</v>
      </c>
      <c r="E10" s="62"/>
      <c r="F10" s="62"/>
      <c r="G10" s="65"/>
      <c r="H10" s="42">
        <f>ROUND(ROUND(D10,2)*ROUND(G10,2),2)</f>
        <v>0</v>
      </c>
    </row>
    <row r="11" spans="1:10" s="40" customFormat="1" ht="48.75" customHeight="1" x14ac:dyDescent="0.2">
      <c r="A11" s="61">
        <f>A10+1</f>
        <v>2</v>
      </c>
      <c r="B11" s="82" t="s">
        <v>118</v>
      </c>
      <c r="C11" s="79" t="s">
        <v>97</v>
      </c>
      <c r="D11" s="78">
        <v>2000</v>
      </c>
      <c r="E11" s="62"/>
      <c r="F11" s="62"/>
      <c r="G11" s="65"/>
      <c r="H11" s="42">
        <f t="shared" ref="H11" si="0">ROUND(ROUND(D11,2)*ROUND(G11,2),2)</f>
        <v>0</v>
      </c>
    </row>
  </sheetData>
  <mergeCells count="2">
    <mergeCell ref="E2:F2"/>
    <mergeCell ref="G2:H2"/>
  </mergeCells>
  <printOptions horizontalCentered="1"/>
  <pageMargins left="0.19685039370078741" right="0.19685039370078741" top="1.3779527559055118" bottom="0.98425196850393704" header="0.51181102362204722" footer="0.51181102362204722"/>
  <pageSetup paperSize="9" scale="79" orientation="landscape" r:id="rId1"/>
  <headerFooter alignWithMargins="0">
    <oddFooter>&amp;C&amp;"Times New Roman,Normalny"Strona &amp;P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J14"/>
  <sheetViews>
    <sheetView showGridLines="0" view="pageBreakPreview" topLeftCell="A4" zoomScaleNormal="100" zoomScaleSheetLayoutView="100" zoomScalePageLayoutView="85" workbookViewId="0">
      <selection activeCell="B12" sqref="B12"/>
    </sheetView>
  </sheetViews>
  <sheetFormatPr defaultColWidth="9.140625" defaultRowHeight="15" x14ac:dyDescent="0.2"/>
  <cols>
    <col min="1" max="1" width="5.5703125" style="77" customWidth="1"/>
    <col min="2" max="2" width="88" style="77" customWidth="1"/>
    <col min="3" max="3" width="9.7109375" style="27" customWidth="1"/>
    <col min="4" max="4" width="7.28515625" style="43" customWidth="1"/>
    <col min="5" max="5" width="22.28515625" style="77" customWidth="1"/>
    <col min="6" max="6" width="19.140625" style="77" customWidth="1"/>
    <col min="7" max="7" width="15.140625" style="66" customWidth="1"/>
    <col min="8" max="8" width="19" style="77" customWidth="1"/>
    <col min="9" max="10" width="14.28515625" style="77" customWidth="1"/>
    <col min="11" max="16384" width="9.140625" style="77"/>
  </cols>
  <sheetData>
    <row r="1" spans="1:10" x14ac:dyDescent="0.2">
      <c r="B1" s="24" t="s">
        <v>51</v>
      </c>
      <c r="C1" s="77"/>
      <c r="H1" s="26" t="s">
        <v>37</v>
      </c>
      <c r="I1" s="26"/>
      <c r="J1" s="26"/>
    </row>
    <row r="2" spans="1:10" x14ac:dyDescent="0.2">
      <c r="E2" s="118"/>
      <c r="F2" s="118"/>
      <c r="G2" s="136" t="s">
        <v>36</v>
      </c>
      <c r="H2" s="136"/>
    </row>
    <row r="4" spans="1:10" x14ac:dyDescent="0.2">
      <c r="B4" s="6" t="s">
        <v>7</v>
      </c>
      <c r="C4" s="63">
        <v>36</v>
      </c>
      <c r="D4" s="58"/>
      <c r="E4" s="29" t="s">
        <v>9</v>
      </c>
      <c r="F4" s="5"/>
      <c r="G4" s="67"/>
      <c r="H4" s="76"/>
    </row>
    <row r="5" spans="1:10" x14ac:dyDescent="0.2">
      <c r="B5" s="6"/>
      <c r="C5" s="30"/>
      <c r="D5" s="58"/>
      <c r="E5" s="29"/>
      <c r="F5" s="5"/>
      <c r="G5" s="67"/>
      <c r="H5" s="76"/>
    </row>
    <row r="6" spans="1:10" x14ac:dyDescent="0.2">
      <c r="A6" s="6"/>
      <c r="C6" s="30"/>
      <c r="D6" s="58"/>
      <c r="E6" s="76"/>
      <c r="F6" s="76"/>
      <c r="G6" s="67"/>
      <c r="H6" s="76"/>
    </row>
    <row r="7" spans="1:10" x14ac:dyDescent="0.2">
      <c r="A7" s="31"/>
      <c r="B7" s="31"/>
      <c r="C7" s="32"/>
      <c r="D7" s="56"/>
      <c r="E7" s="34" t="s">
        <v>0</v>
      </c>
      <c r="F7" s="35">
        <f>SUM(H10:H14)</f>
        <v>0</v>
      </c>
      <c r="G7" s="68"/>
      <c r="H7" s="36"/>
    </row>
    <row r="8" spans="1:10" ht="12.75" customHeight="1" x14ac:dyDescent="0.2">
      <c r="A8" s="36"/>
      <c r="B8" s="31"/>
      <c r="C8" s="37"/>
      <c r="D8" s="57"/>
      <c r="E8" s="36"/>
      <c r="F8" s="36"/>
      <c r="G8" s="68"/>
      <c r="H8" s="36"/>
    </row>
    <row r="9" spans="1:10" s="40" customFormat="1" ht="43.15" customHeight="1" x14ac:dyDescent="0.2">
      <c r="A9" s="39" t="s">
        <v>18</v>
      </c>
      <c r="B9" s="39" t="s">
        <v>31</v>
      </c>
      <c r="C9" s="51" t="s">
        <v>237</v>
      </c>
      <c r="D9" s="53" t="s">
        <v>238</v>
      </c>
      <c r="E9" s="39" t="s">
        <v>32</v>
      </c>
      <c r="F9" s="39" t="s">
        <v>33</v>
      </c>
      <c r="G9" s="64" t="s">
        <v>34</v>
      </c>
      <c r="H9" s="39" t="s">
        <v>8</v>
      </c>
    </row>
    <row r="10" spans="1:10" s="40" customFormat="1" ht="74.25" customHeight="1" x14ac:dyDescent="0.2">
      <c r="A10" s="61">
        <v>1</v>
      </c>
      <c r="B10" s="83" t="s">
        <v>117</v>
      </c>
      <c r="C10" s="79" t="s">
        <v>97</v>
      </c>
      <c r="D10" s="78">
        <v>13000</v>
      </c>
      <c r="E10" s="62"/>
      <c r="F10" s="62"/>
      <c r="G10" s="65"/>
      <c r="H10" s="42">
        <f>ROUND(ROUND(D10,2)*ROUND(G10,2),2)</f>
        <v>0</v>
      </c>
    </row>
    <row r="11" spans="1:10" s="40" customFormat="1" ht="48.75" customHeight="1" x14ac:dyDescent="0.2">
      <c r="A11" s="61">
        <f>A10+1</f>
        <v>2</v>
      </c>
      <c r="B11" s="82" t="s">
        <v>116</v>
      </c>
      <c r="C11" s="79" t="s">
        <v>97</v>
      </c>
      <c r="D11" s="78">
        <v>11000</v>
      </c>
      <c r="E11" s="62"/>
      <c r="F11" s="62"/>
      <c r="G11" s="65"/>
      <c r="H11" s="42">
        <f t="shared" ref="H11:H14" si="0">ROUND(ROUND(D11,2)*ROUND(G11,2),2)</f>
        <v>0</v>
      </c>
    </row>
    <row r="12" spans="1:10" s="40" customFormat="1" ht="44.25" customHeight="1" x14ac:dyDescent="0.2">
      <c r="A12" s="61">
        <f t="shared" ref="A12:A14" si="1">A11+1</f>
        <v>3</v>
      </c>
      <c r="B12" s="82" t="s">
        <v>115</v>
      </c>
      <c r="C12" s="79" t="s">
        <v>97</v>
      </c>
      <c r="D12" s="78">
        <v>3000</v>
      </c>
      <c r="E12" s="62"/>
      <c r="F12" s="62"/>
      <c r="G12" s="65"/>
      <c r="H12" s="42">
        <f t="shared" si="0"/>
        <v>0</v>
      </c>
    </row>
    <row r="13" spans="1:10" s="40" customFormat="1" ht="51.75" customHeight="1" x14ac:dyDescent="0.2">
      <c r="A13" s="61">
        <f t="shared" si="1"/>
        <v>4</v>
      </c>
      <c r="B13" s="84" t="s">
        <v>114</v>
      </c>
      <c r="C13" s="79" t="s">
        <v>97</v>
      </c>
      <c r="D13" s="78">
        <v>5000</v>
      </c>
      <c r="E13" s="62"/>
      <c r="F13" s="62"/>
      <c r="G13" s="65"/>
      <c r="H13" s="42">
        <f t="shared" si="0"/>
        <v>0</v>
      </c>
    </row>
    <row r="14" spans="1:10" s="40" customFormat="1" ht="48" customHeight="1" x14ac:dyDescent="0.2">
      <c r="A14" s="61">
        <f t="shared" si="1"/>
        <v>5</v>
      </c>
      <c r="B14" s="82" t="s">
        <v>249</v>
      </c>
      <c r="C14" s="79" t="s">
        <v>97</v>
      </c>
      <c r="D14" s="78">
        <v>1500</v>
      </c>
      <c r="E14" s="62"/>
      <c r="F14" s="62"/>
      <c r="G14" s="65"/>
      <c r="H14" s="42">
        <f t="shared" si="0"/>
        <v>0</v>
      </c>
    </row>
  </sheetData>
  <mergeCells count="2">
    <mergeCell ref="E2:F2"/>
    <mergeCell ref="G2:H2"/>
  </mergeCells>
  <printOptions horizontalCentered="1"/>
  <pageMargins left="0.19685039370078741" right="0.19685039370078741" top="1.3779527559055118" bottom="0.98425196850393704" header="0.51181102362204722" footer="0.51181102362204722"/>
  <pageSetup paperSize="9" scale="79" orientation="landscape" r:id="rId1"/>
  <headerFooter alignWithMargins="0">
    <oddFooter>&amp;C&amp;"Times New Roman,Normalny"Strona &amp;P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J12"/>
  <sheetViews>
    <sheetView showGridLines="0" view="pageBreakPreview" zoomScaleNormal="100" zoomScaleSheetLayoutView="100" zoomScalePageLayoutView="85" workbookViewId="0">
      <selection activeCell="B12" sqref="B12"/>
    </sheetView>
  </sheetViews>
  <sheetFormatPr defaultColWidth="9.140625" defaultRowHeight="15" x14ac:dyDescent="0.2"/>
  <cols>
    <col min="1" max="1" width="5.5703125" style="77" customWidth="1"/>
    <col min="2" max="2" width="88" style="77" customWidth="1"/>
    <col min="3" max="3" width="9.7109375" style="27" customWidth="1"/>
    <col min="4" max="4" width="12.28515625" style="43" customWidth="1"/>
    <col min="5" max="5" width="22.28515625" style="77" customWidth="1"/>
    <col min="6" max="6" width="19.140625" style="77" customWidth="1"/>
    <col min="7" max="7" width="15.140625" style="66" customWidth="1"/>
    <col min="8" max="8" width="19" style="77" customWidth="1"/>
    <col min="9" max="10" width="14.28515625" style="77" customWidth="1"/>
    <col min="11" max="16384" width="9.140625" style="77"/>
  </cols>
  <sheetData>
    <row r="1" spans="1:10" x14ac:dyDescent="0.2">
      <c r="B1" s="24" t="s">
        <v>51</v>
      </c>
      <c r="C1" s="77"/>
      <c r="H1" s="26" t="s">
        <v>37</v>
      </c>
      <c r="I1" s="26"/>
      <c r="J1" s="26"/>
    </row>
    <row r="2" spans="1:10" x14ac:dyDescent="0.2">
      <c r="E2" s="118"/>
      <c r="F2" s="118"/>
      <c r="G2" s="136" t="s">
        <v>36</v>
      </c>
      <c r="H2" s="136"/>
    </row>
    <row r="4" spans="1:10" x14ac:dyDescent="0.2">
      <c r="B4" s="6" t="s">
        <v>7</v>
      </c>
      <c r="C4" s="63">
        <v>37</v>
      </c>
      <c r="D4" s="58"/>
      <c r="E4" s="29" t="s">
        <v>9</v>
      </c>
      <c r="F4" s="5"/>
      <c r="G4" s="67"/>
      <c r="H4" s="76"/>
    </row>
    <row r="5" spans="1:10" x14ac:dyDescent="0.2">
      <c r="B5" s="6"/>
      <c r="C5" s="30"/>
      <c r="D5" s="58"/>
      <c r="E5" s="29"/>
      <c r="F5" s="5"/>
      <c r="G5" s="67"/>
      <c r="H5" s="76"/>
    </row>
    <row r="6" spans="1:10" x14ac:dyDescent="0.2">
      <c r="A6" s="6"/>
      <c r="C6" s="30"/>
      <c r="D6" s="58"/>
      <c r="E6" s="76"/>
      <c r="F6" s="76"/>
      <c r="G6" s="67"/>
      <c r="H6" s="76"/>
    </row>
    <row r="7" spans="1:10" x14ac:dyDescent="0.2">
      <c r="A7" s="31"/>
      <c r="B7" s="31"/>
      <c r="C7" s="32"/>
      <c r="D7" s="56"/>
      <c r="E7" s="34" t="s">
        <v>0</v>
      </c>
      <c r="F7" s="35">
        <f>SUM(H10:H12)</f>
        <v>0</v>
      </c>
      <c r="G7" s="68"/>
      <c r="H7" s="36"/>
    </row>
    <row r="8" spans="1:10" ht="12.75" customHeight="1" x14ac:dyDescent="0.2">
      <c r="A8" s="36"/>
      <c r="B8" s="31"/>
      <c r="C8" s="37"/>
      <c r="D8" s="57"/>
      <c r="E8" s="36"/>
      <c r="F8" s="36"/>
      <c r="G8" s="68"/>
      <c r="H8" s="36"/>
    </row>
    <row r="9" spans="1:10" s="40" customFormat="1" ht="43.15" customHeight="1" x14ac:dyDescent="0.2">
      <c r="A9" s="39" t="s">
        <v>18</v>
      </c>
      <c r="B9" s="39" t="s">
        <v>31</v>
      </c>
      <c r="C9" s="51" t="s">
        <v>237</v>
      </c>
      <c r="D9" s="53" t="s">
        <v>238</v>
      </c>
      <c r="E9" s="39" t="s">
        <v>32</v>
      </c>
      <c r="F9" s="39" t="s">
        <v>33</v>
      </c>
      <c r="G9" s="64" t="s">
        <v>34</v>
      </c>
      <c r="H9" s="39" t="s">
        <v>8</v>
      </c>
    </row>
    <row r="10" spans="1:10" s="40" customFormat="1" ht="74.25" customHeight="1" x14ac:dyDescent="0.2">
      <c r="A10" s="61">
        <v>1</v>
      </c>
      <c r="B10" s="83" t="s">
        <v>113</v>
      </c>
      <c r="C10" s="79" t="s">
        <v>97</v>
      </c>
      <c r="D10" s="78">
        <v>300000</v>
      </c>
      <c r="E10" s="62"/>
      <c r="F10" s="62"/>
      <c r="G10" s="65"/>
      <c r="H10" s="42">
        <f>ROUND(ROUND(D10,2)*ROUND(G10,2),2)</f>
        <v>0</v>
      </c>
    </row>
    <row r="11" spans="1:10" s="40" customFormat="1" ht="48.75" customHeight="1" x14ac:dyDescent="0.2">
      <c r="A11" s="61">
        <f>A10+1</f>
        <v>2</v>
      </c>
      <c r="B11" s="82" t="s">
        <v>112</v>
      </c>
      <c r="C11" s="79" t="s">
        <v>97</v>
      </c>
      <c r="D11" s="78">
        <v>1300000</v>
      </c>
      <c r="E11" s="62"/>
      <c r="F11" s="62"/>
      <c r="G11" s="65"/>
      <c r="H11" s="42">
        <f t="shared" ref="H11:H12" si="0">ROUND(ROUND(D11,2)*ROUND(G11,2),2)</f>
        <v>0</v>
      </c>
    </row>
    <row r="12" spans="1:10" s="40" customFormat="1" ht="92.25" customHeight="1" x14ac:dyDescent="0.2">
      <c r="A12" s="61">
        <f t="shared" ref="A12" si="1">A11+1</f>
        <v>3</v>
      </c>
      <c r="B12" s="82" t="s">
        <v>111</v>
      </c>
      <c r="C12" s="79" t="s">
        <v>97</v>
      </c>
      <c r="D12" s="78">
        <v>1500</v>
      </c>
      <c r="E12" s="62"/>
      <c r="F12" s="62"/>
      <c r="G12" s="65"/>
      <c r="H12" s="42">
        <f t="shared" si="0"/>
        <v>0</v>
      </c>
    </row>
  </sheetData>
  <mergeCells count="2">
    <mergeCell ref="E2:F2"/>
    <mergeCell ref="G2:H2"/>
  </mergeCells>
  <printOptions horizontalCentered="1"/>
  <pageMargins left="0.19685039370078741" right="0.19685039370078741" top="1.3779527559055118" bottom="0.98425196850393704" header="0.51181102362204722" footer="0.51181102362204722"/>
  <pageSetup paperSize="9" scale="77" orientation="landscape" r:id="rId1"/>
  <headerFooter alignWithMargins="0">
    <oddFooter>&amp;C&amp;"Times New Roman,Normalny"Strona &amp;P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J10"/>
  <sheetViews>
    <sheetView showGridLines="0" view="pageBreakPreview" zoomScaleNormal="100" zoomScaleSheetLayoutView="100" zoomScalePageLayoutView="85" workbookViewId="0">
      <selection activeCell="B12" sqref="B12"/>
    </sheetView>
  </sheetViews>
  <sheetFormatPr defaultColWidth="9.140625" defaultRowHeight="15" x14ac:dyDescent="0.2"/>
  <cols>
    <col min="1" max="1" width="5.5703125" style="77" customWidth="1"/>
    <col min="2" max="2" width="88" style="77" customWidth="1"/>
    <col min="3" max="3" width="9.7109375" style="27" customWidth="1"/>
    <col min="4" max="4" width="7.28515625" style="43" customWidth="1"/>
    <col min="5" max="5" width="22.28515625" style="77" customWidth="1"/>
    <col min="6" max="6" width="19.140625" style="77" customWidth="1"/>
    <col min="7" max="7" width="15.140625" style="66" customWidth="1"/>
    <col min="8" max="8" width="19" style="77" customWidth="1"/>
    <col min="9" max="10" width="14.28515625" style="77" customWidth="1"/>
    <col min="11" max="16384" width="9.140625" style="77"/>
  </cols>
  <sheetData>
    <row r="1" spans="1:10" x14ac:dyDescent="0.2">
      <c r="B1" s="24" t="s">
        <v>51</v>
      </c>
      <c r="C1" s="77"/>
      <c r="H1" s="26" t="s">
        <v>37</v>
      </c>
      <c r="I1" s="26"/>
      <c r="J1" s="26"/>
    </row>
    <row r="2" spans="1:10" x14ac:dyDescent="0.2">
      <c r="E2" s="118"/>
      <c r="F2" s="118"/>
      <c r="G2" s="136" t="s">
        <v>36</v>
      </c>
      <c r="H2" s="136"/>
    </row>
    <row r="4" spans="1:10" x14ac:dyDescent="0.2">
      <c r="B4" s="6" t="s">
        <v>7</v>
      </c>
      <c r="C4" s="63">
        <v>38</v>
      </c>
      <c r="D4" s="58"/>
      <c r="E4" s="29" t="s">
        <v>9</v>
      </c>
      <c r="F4" s="5"/>
      <c r="G4" s="67"/>
      <c r="H4" s="76"/>
    </row>
    <row r="5" spans="1:10" x14ac:dyDescent="0.2">
      <c r="B5" s="6"/>
      <c r="C5" s="30"/>
      <c r="D5" s="58"/>
      <c r="E5" s="29"/>
      <c r="F5" s="5"/>
      <c r="G5" s="67"/>
      <c r="H5" s="76"/>
    </row>
    <row r="6" spans="1:10" x14ac:dyDescent="0.2">
      <c r="A6" s="6"/>
      <c r="C6" s="30"/>
      <c r="D6" s="58"/>
      <c r="E6" s="76"/>
      <c r="F6" s="76"/>
      <c r="G6" s="67"/>
      <c r="H6" s="76"/>
    </row>
    <row r="7" spans="1:10" x14ac:dyDescent="0.2">
      <c r="A7" s="31"/>
      <c r="B7" s="31"/>
      <c r="C7" s="32"/>
      <c r="D7" s="56"/>
      <c r="E7" s="34" t="s">
        <v>0</v>
      </c>
      <c r="F7" s="35">
        <f>SUM(H10:H10)</f>
        <v>0</v>
      </c>
      <c r="G7" s="68"/>
      <c r="H7" s="36"/>
    </row>
    <row r="8" spans="1:10" ht="12.75" customHeight="1" x14ac:dyDescent="0.2">
      <c r="A8" s="36"/>
      <c r="B8" s="31"/>
      <c r="C8" s="37"/>
      <c r="D8" s="57"/>
      <c r="E8" s="36"/>
      <c r="F8" s="36"/>
      <c r="G8" s="68"/>
      <c r="H8" s="36"/>
    </row>
    <row r="9" spans="1:10" s="40" customFormat="1" ht="43.15" customHeight="1" x14ac:dyDescent="0.2">
      <c r="A9" s="39" t="s">
        <v>18</v>
      </c>
      <c r="B9" s="39" t="s">
        <v>31</v>
      </c>
      <c r="C9" s="51" t="s">
        <v>237</v>
      </c>
      <c r="D9" s="53" t="s">
        <v>238</v>
      </c>
      <c r="E9" s="39" t="s">
        <v>32</v>
      </c>
      <c r="F9" s="39" t="s">
        <v>33</v>
      </c>
      <c r="G9" s="64" t="s">
        <v>34</v>
      </c>
      <c r="H9" s="39" t="s">
        <v>8</v>
      </c>
    </row>
    <row r="10" spans="1:10" s="40" customFormat="1" ht="74.25" customHeight="1" x14ac:dyDescent="0.2">
      <c r="A10" s="61">
        <v>1</v>
      </c>
      <c r="B10" s="83" t="s">
        <v>110</v>
      </c>
      <c r="C10" s="79" t="s">
        <v>97</v>
      </c>
      <c r="D10" s="78">
        <v>240</v>
      </c>
      <c r="E10" s="62"/>
      <c r="F10" s="62"/>
      <c r="G10" s="65"/>
      <c r="H10" s="42">
        <f>ROUND(ROUND(D10,2)*ROUND(G10,2),2)</f>
        <v>0</v>
      </c>
    </row>
  </sheetData>
  <mergeCells count="2">
    <mergeCell ref="E2:F2"/>
    <mergeCell ref="G2:H2"/>
  </mergeCells>
  <printOptions horizontalCentered="1"/>
  <pageMargins left="0.19685039370078741" right="0.19685039370078741" top="1.3779527559055118" bottom="0.98425196850393704" header="0.51181102362204722" footer="0.51181102362204722"/>
  <pageSetup paperSize="9" scale="79" orientation="landscape" r:id="rId1"/>
  <headerFooter alignWithMargins="0">
    <oddFooter>&amp;C&amp;"Times New Roman,Normalny"Strona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J12"/>
  <sheetViews>
    <sheetView showGridLines="0" view="pageLayout" topLeftCell="A11" zoomScale="85" zoomScaleNormal="100" zoomScaleSheetLayoutView="100" zoomScalePageLayoutView="85" workbookViewId="0">
      <selection activeCell="A10" sqref="A10:D12"/>
    </sheetView>
  </sheetViews>
  <sheetFormatPr defaultColWidth="9.140625" defaultRowHeight="15" x14ac:dyDescent="0.2"/>
  <cols>
    <col min="1" max="1" width="5.28515625" style="77" customWidth="1"/>
    <col min="2" max="2" width="109.85546875" style="77" customWidth="1"/>
    <col min="3" max="3" width="9.7109375" style="27" customWidth="1"/>
    <col min="4" max="4" width="7.28515625" style="43" customWidth="1"/>
    <col min="5" max="5" width="22.28515625" style="77" customWidth="1"/>
    <col min="6" max="6" width="19.140625" style="77" customWidth="1"/>
    <col min="7" max="7" width="15.140625" style="66" customWidth="1"/>
    <col min="8" max="8" width="19" style="77" customWidth="1"/>
    <col min="9" max="10" width="14.28515625" style="77" customWidth="1"/>
    <col min="11" max="16384" width="9.140625" style="77"/>
  </cols>
  <sheetData>
    <row r="1" spans="1:10" x14ac:dyDescent="0.2">
      <c r="B1" s="24" t="s">
        <v>51</v>
      </c>
      <c r="C1" s="77"/>
      <c r="H1" s="26" t="s">
        <v>37</v>
      </c>
      <c r="I1" s="26"/>
      <c r="J1" s="26"/>
    </row>
    <row r="2" spans="1:10" x14ac:dyDescent="0.2">
      <c r="E2" s="118"/>
      <c r="F2" s="118"/>
      <c r="G2" s="136" t="s">
        <v>36</v>
      </c>
      <c r="H2" s="136"/>
    </row>
    <row r="4" spans="1:10" x14ac:dyDescent="0.2">
      <c r="B4" s="6" t="s">
        <v>7</v>
      </c>
      <c r="C4" s="63">
        <v>3</v>
      </c>
      <c r="D4" s="58"/>
      <c r="E4" s="29" t="s">
        <v>9</v>
      </c>
      <c r="F4" s="5"/>
      <c r="G4" s="67"/>
      <c r="H4" s="76"/>
    </row>
    <row r="5" spans="1:10" x14ac:dyDescent="0.2">
      <c r="B5" s="6"/>
      <c r="C5" s="30"/>
      <c r="D5" s="58"/>
      <c r="E5" s="29"/>
      <c r="F5" s="5"/>
      <c r="G5" s="67"/>
      <c r="H5" s="76"/>
    </row>
    <row r="6" spans="1:10" x14ac:dyDescent="0.2">
      <c r="A6" s="6"/>
      <c r="C6" s="30"/>
      <c r="D6" s="58"/>
      <c r="E6" s="76"/>
      <c r="F6" s="76"/>
      <c r="G6" s="67"/>
      <c r="H6" s="76"/>
    </row>
    <row r="7" spans="1:10" x14ac:dyDescent="0.2">
      <c r="A7" s="31"/>
      <c r="B7" s="31"/>
      <c r="C7" s="32"/>
      <c r="D7" s="56"/>
      <c r="E7" s="34" t="s">
        <v>0</v>
      </c>
      <c r="F7" s="35">
        <f>SUM(H10:H12)</f>
        <v>0</v>
      </c>
      <c r="G7" s="68"/>
      <c r="H7" s="36"/>
    </row>
    <row r="8" spans="1:10" ht="12.75" customHeight="1" x14ac:dyDescent="0.2">
      <c r="A8" s="36"/>
      <c r="B8" s="31"/>
      <c r="C8" s="37"/>
      <c r="D8" s="57"/>
      <c r="E8" s="36"/>
      <c r="F8" s="36"/>
      <c r="G8" s="68"/>
      <c r="H8" s="36"/>
    </row>
    <row r="9" spans="1:10" s="40" customFormat="1" ht="43.15" customHeight="1" x14ac:dyDescent="0.2">
      <c r="A9" s="39" t="s">
        <v>18</v>
      </c>
      <c r="B9" s="39" t="s">
        <v>31</v>
      </c>
      <c r="C9" s="51" t="s">
        <v>237</v>
      </c>
      <c r="D9" s="53" t="s">
        <v>238</v>
      </c>
      <c r="E9" s="39" t="s">
        <v>32</v>
      </c>
      <c r="F9" s="39" t="s">
        <v>33</v>
      </c>
      <c r="G9" s="64" t="s">
        <v>34</v>
      </c>
      <c r="H9" s="39" t="s">
        <v>8</v>
      </c>
    </row>
    <row r="10" spans="1:10" s="40" customFormat="1" ht="74.25" customHeight="1" x14ac:dyDescent="0.2">
      <c r="A10" s="61">
        <v>1</v>
      </c>
      <c r="B10" s="83" t="s">
        <v>218</v>
      </c>
      <c r="C10" s="79" t="s">
        <v>97</v>
      </c>
      <c r="D10" s="78">
        <v>14000</v>
      </c>
      <c r="E10" s="62"/>
      <c r="F10" s="62"/>
      <c r="G10" s="65"/>
      <c r="H10" s="42">
        <f>ROUND(ROUND(D10,2)*ROUND(G10,2),2)</f>
        <v>0</v>
      </c>
    </row>
    <row r="11" spans="1:10" s="40" customFormat="1" ht="48.75" customHeight="1" x14ac:dyDescent="0.2">
      <c r="A11" s="61">
        <f>A10+1</f>
        <v>2</v>
      </c>
      <c r="B11" s="82" t="s">
        <v>217</v>
      </c>
      <c r="C11" s="79" t="s">
        <v>97</v>
      </c>
      <c r="D11" s="78">
        <v>7000</v>
      </c>
      <c r="E11" s="62"/>
      <c r="F11" s="62"/>
      <c r="G11" s="65"/>
      <c r="H11" s="42">
        <f t="shared" ref="H11:H12" si="0">ROUND(ROUND(D11,2)*ROUND(G11,2),2)</f>
        <v>0</v>
      </c>
    </row>
    <row r="12" spans="1:10" s="40" customFormat="1" ht="44.25" customHeight="1" x14ac:dyDescent="0.2">
      <c r="A12" s="61">
        <f t="shared" ref="A12" si="1">A11+1</f>
        <v>3</v>
      </c>
      <c r="B12" s="82" t="s">
        <v>216</v>
      </c>
      <c r="C12" s="79" t="s">
        <v>97</v>
      </c>
      <c r="D12" s="78">
        <v>200</v>
      </c>
      <c r="E12" s="62"/>
      <c r="F12" s="62"/>
      <c r="G12" s="65"/>
      <c r="H12" s="42">
        <f t="shared" si="0"/>
        <v>0</v>
      </c>
    </row>
  </sheetData>
  <mergeCells count="2">
    <mergeCell ref="E2:F2"/>
    <mergeCell ref="G2:H2"/>
  </mergeCells>
  <printOptions horizontalCentered="1"/>
  <pageMargins left="0.19685039370078741" right="0.19685039370078741" top="1.3779527559055118" bottom="0.98425196850393704" header="0.51181102362204722" footer="0.51181102362204722"/>
  <pageSetup paperSize="9" scale="70" fitToHeight="0" orientation="landscape" r:id="rId1"/>
  <headerFooter alignWithMargins="0">
    <oddFooter>&amp;C&amp;"Times New Roman,Normalny"Strona &amp;P</oddFooter>
  </headerFooter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J12"/>
  <sheetViews>
    <sheetView showGridLines="0" view="pageBreakPreview" zoomScaleNormal="100" zoomScaleSheetLayoutView="100" zoomScalePageLayoutView="85" workbookViewId="0">
      <selection activeCell="B12" sqref="B12"/>
    </sheetView>
  </sheetViews>
  <sheetFormatPr defaultColWidth="9.140625" defaultRowHeight="15" x14ac:dyDescent="0.2"/>
  <cols>
    <col min="1" max="1" width="5.5703125" style="77" customWidth="1"/>
    <col min="2" max="2" width="88" style="77" customWidth="1"/>
    <col min="3" max="3" width="9.7109375" style="27" customWidth="1"/>
    <col min="4" max="4" width="7.28515625" style="43" customWidth="1"/>
    <col min="5" max="5" width="22.28515625" style="77" customWidth="1"/>
    <col min="6" max="6" width="19.140625" style="77" customWidth="1"/>
    <col min="7" max="7" width="15.140625" style="66" customWidth="1"/>
    <col min="8" max="8" width="19" style="77" customWidth="1"/>
    <col min="9" max="10" width="14.28515625" style="77" customWidth="1"/>
    <col min="11" max="16384" width="9.140625" style="77"/>
  </cols>
  <sheetData>
    <row r="1" spans="1:10" x14ac:dyDescent="0.2">
      <c r="B1" s="24" t="s">
        <v>51</v>
      </c>
      <c r="C1" s="77"/>
      <c r="H1" s="26" t="s">
        <v>37</v>
      </c>
      <c r="I1" s="26"/>
      <c r="J1" s="26"/>
    </row>
    <row r="2" spans="1:10" x14ac:dyDescent="0.2">
      <c r="E2" s="118"/>
      <c r="F2" s="118"/>
      <c r="G2" s="136" t="s">
        <v>36</v>
      </c>
      <c r="H2" s="136"/>
    </row>
    <row r="4" spans="1:10" x14ac:dyDescent="0.2">
      <c r="B4" s="6" t="s">
        <v>7</v>
      </c>
      <c r="C4" s="63">
        <v>39</v>
      </c>
      <c r="D4" s="58"/>
      <c r="E4" s="29" t="s">
        <v>9</v>
      </c>
      <c r="F4" s="5"/>
      <c r="G4" s="67"/>
      <c r="H4" s="76"/>
    </row>
    <row r="5" spans="1:10" x14ac:dyDescent="0.2">
      <c r="B5" s="6"/>
      <c r="C5" s="30"/>
      <c r="D5" s="58"/>
      <c r="E5" s="29"/>
      <c r="F5" s="5"/>
      <c r="G5" s="67"/>
      <c r="H5" s="76"/>
    </row>
    <row r="6" spans="1:10" x14ac:dyDescent="0.2">
      <c r="A6" s="6"/>
      <c r="C6" s="30"/>
      <c r="D6" s="58"/>
      <c r="E6" s="76"/>
      <c r="F6" s="76"/>
      <c r="G6" s="67"/>
      <c r="H6" s="76"/>
    </row>
    <row r="7" spans="1:10" x14ac:dyDescent="0.2">
      <c r="A7" s="31"/>
      <c r="B7" s="31"/>
      <c r="C7" s="32"/>
      <c r="D7" s="56"/>
      <c r="E7" s="34" t="s">
        <v>0</v>
      </c>
      <c r="F7" s="35">
        <f>SUM(H10:H12)</f>
        <v>0</v>
      </c>
      <c r="G7" s="68"/>
      <c r="H7" s="36"/>
    </row>
    <row r="8" spans="1:10" ht="12.75" customHeight="1" x14ac:dyDescent="0.2">
      <c r="A8" s="36"/>
      <c r="B8" s="31"/>
      <c r="C8" s="37"/>
      <c r="D8" s="57"/>
      <c r="E8" s="36"/>
      <c r="F8" s="36"/>
      <c r="G8" s="68"/>
      <c r="H8" s="36"/>
    </row>
    <row r="9" spans="1:10" s="40" customFormat="1" ht="43.15" customHeight="1" x14ac:dyDescent="0.2">
      <c r="A9" s="39" t="s">
        <v>18</v>
      </c>
      <c r="B9" s="39" t="s">
        <v>31</v>
      </c>
      <c r="C9" s="51" t="s">
        <v>237</v>
      </c>
      <c r="D9" s="53" t="s">
        <v>238</v>
      </c>
      <c r="E9" s="39" t="s">
        <v>32</v>
      </c>
      <c r="F9" s="39" t="s">
        <v>33</v>
      </c>
      <c r="G9" s="64" t="s">
        <v>34</v>
      </c>
      <c r="H9" s="39" t="s">
        <v>8</v>
      </c>
    </row>
    <row r="10" spans="1:10" s="40" customFormat="1" ht="74.25" customHeight="1" x14ac:dyDescent="0.2">
      <c r="A10" s="61">
        <v>1</v>
      </c>
      <c r="B10" s="80" t="s">
        <v>109</v>
      </c>
      <c r="C10" s="81" t="s">
        <v>97</v>
      </c>
      <c r="D10" s="78">
        <v>2000</v>
      </c>
      <c r="E10" s="62"/>
      <c r="F10" s="62"/>
      <c r="G10" s="65"/>
      <c r="H10" s="42">
        <f>ROUND(ROUND(D10,2)*ROUND(G10,2),2)</f>
        <v>0</v>
      </c>
    </row>
    <row r="11" spans="1:10" s="40" customFormat="1" ht="48.75" customHeight="1" x14ac:dyDescent="0.2">
      <c r="A11" s="61">
        <f>A10+1</f>
        <v>2</v>
      </c>
      <c r="B11" s="80" t="s">
        <v>108</v>
      </c>
      <c r="C11" s="81" t="s">
        <v>97</v>
      </c>
      <c r="D11" s="78">
        <v>16000</v>
      </c>
      <c r="E11" s="62"/>
      <c r="F11" s="62"/>
      <c r="G11" s="65"/>
      <c r="H11" s="42">
        <f t="shared" ref="H11:H12" si="0">ROUND(ROUND(D11,2)*ROUND(G11,2),2)</f>
        <v>0</v>
      </c>
    </row>
    <row r="12" spans="1:10" s="40" customFormat="1" ht="44.25" customHeight="1" x14ac:dyDescent="0.2">
      <c r="A12" s="61">
        <f t="shared" ref="A12" si="1">A11+1</f>
        <v>3</v>
      </c>
      <c r="B12" s="80" t="s">
        <v>107</v>
      </c>
      <c r="C12" s="81" t="s">
        <v>97</v>
      </c>
      <c r="D12" s="78">
        <v>6500</v>
      </c>
      <c r="E12" s="62"/>
      <c r="F12" s="62"/>
      <c r="G12" s="65"/>
      <c r="H12" s="42">
        <f t="shared" si="0"/>
        <v>0</v>
      </c>
    </row>
  </sheetData>
  <mergeCells count="2">
    <mergeCell ref="E2:F2"/>
    <mergeCell ref="G2:H2"/>
  </mergeCells>
  <printOptions horizontalCentered="1"/>
  <pageMargins left="0.19685039370078741" right="0.19685039370078741" top="1.3779527559055118" bottom="0.98425196850393704" header="0.51181102362204722" footer="0.51181102362204722"/>
  <pageSetup paperSize="9" scale="79" orientation="landscape" r:id="rId1"/>
  <headerFooter alignWithMargins="0">
    <oddFooter>&amp;C&amp;"Times New Roman,Normalny"Strona &amp;P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J12"/>
  <sheetViews>
    <sheetView showGridLines="0" view="pageBreakPreview" zoomScaleNormal="100" zoomScaleSheetLayoutView="100" zoomScalePageLayoutView="85" workbookViewId="0">
      <selection activeCell="B12" sqref="B12"/>
    </sheetView>
  </sheetViews>
  <sheetFormatPr defaultColWidth="9.140625" defaultRowHeight="15" x14ac:dyDescent="0.2"/>
  <cols>
    <col min="1" max="1" width="5.5703125" style="77" customWidth="1"/>
    <col min="2" max="2" width="88" style="77" customWidth="1"/>
    <col min="3" max="3" width="9.7109375" style="27" customWidth="1"/>
    <col min="4" max="4" width="7.28515625" style="43" customWidth="1"/>
    <col min="5" max="5" width="22.28515625" style="77" customWidth="1"/>
    <col min="6" max="6" width="19.140625" style="77" customWidth="1"/>
    <col min="7" max="7" width="15.140625" style="66" customWidth="1"/>
    <col min="8" max="8" width="19" style="77" customWidth="1"/>
    <col min="9" max="10" width="14.28515625" style="77" customWidth="1"/>
    <col min="11" max="16384" width="9.140625" style="77"/>
  </cols>
  <sheetData>
    <row r="1" spans="1:10" x14ac:dyDescent="0.2">
      <c r="B1" s="24" t="s">
        <v>51</v>
      </c>
      <c r="C1" s="77"/>
      <c r="H1" s="26" t="s">
        <v>37</v>
      </c>
      <c r="I1" s="26"/>
      <c r="J1" s="26"/>
    </row>
    <row r="2" spans="1:10" x14ac:dyDescent="0.2">
      <c r="E2" s="118"/>
      <c r="F2" s="118"/>
      <c r="G2" s="136" t="s">
        <v>36</v>
      </c>
      <c r="H2" s="136"/>
    </row>
    <row r="4" spans="1:10" x14ac:dyDescent="0.2">
      <c r="B4" s="6" t="s">
        <v>7</v>
      </c>
      <c r="C4" s="63">
        <v>40</v>
      </c>
      <c r="D4" s="58"/>
      <c r="E4" s="29" t="s">
        <v>9</v>
      </c>
      <c r="F4" s="5"/>
      <c r="G4" s="67"/>
      <c r="H4" s="76"/>
    </row>
    <row r="5" spans="1:10" x14ac:dyDescent="0.2">
      <c r="B5" s="6"/>
      <c r="C5" s="30"/>
      <c r="D5" s="58"/>
      <c r="E5" s="29"/>
      <c r="F5" s="5"/>
      <c r="G5" s="67"/>
      <c r="H5" s="76"/>
    </row>
    <row r="6" spans="1:10" x14ac:dyDescent="0.2">
      <c r="A6" s="6"/>
      <c r="C6" s="30"/>
      <c r="D6" s="58"/>
      <c r="E6" s="76"/>
      <c r="F6" s="76"/>
      <c r="G6" s="67"/>
      <c r="H6" s="76"/>
    </row>
    <row r="7" spans="1:10" x14ac:dyDescent="0.2">
      <c r="A7" s="31"/>
      <c r="B7" s="31"/>
      <c r="C7" s="32"/>
      <c r="D7" s="56"/>
      <c r="E7" s="34" t="s">
        <v>0</v>
      </c>
      <c r="F7" s="35">
        <f>SUM(H10:H12)</f>
        <v>0</v>
      </c>
      <c r="G7" s="68"/>
      <c r="H7" s="36"/>
    </row>
    <row r="8" spans="1:10" ht="12.75" customHeight="1" x14ac:dyDescent="0.2">
      <c r="A8" s="36"/>
      <c r="B8" s="31"/>
      <c r="C8" s="37"/>
      <c r="D8" s="57"/>
      <c r="E8" s="36"/>
      <c r="F8" s="36"/>
      <c r="G8" s="68"/>
      <c r="H8" s="36"/>
    </row>
    <row r="9" spans="1:10" s="40" customFormat="1" ht="43.15" customHeight="1" x14ac:dyDescent="0.2">
      <c r="A9" s="39" t="s">
        <v>18</v>
      </c>
      <c r="B9" s="39" t="s">
        <v>31</v>
      </c>
      <c r="C9" s="51" t="s">
        <v>237</v>
      </c>
      <c r="D9" s="53" t="s">
        <v>238</v>
      </c>
      <c r="E9" s="39" t="s">
        <v>32</v>
      </c>
      <c r="F9" s="39" t="s">
        <v>33</v>
      </c>
      <c r="G9" s="64" t="s">
        <v>34</v>
      </c>
      <c r="H9" s="39" t="s">
        <v>8</v>
      </c>
    </row>
    <row r="10" spans="1:10" s="40" customFormat="1" ht="58.5" customHeight="1" x14ac:dyDescent="0.2">
      <c r="A10" s="61">
        <v>1</v>
      </c>
      <c r="B10" s="83" t="s">
        <v>106</v>
      </c>
      <c r="C10" s="79" t="s">
        <v>97</v>
      </c>
      <c r="D10" s="78">
        <v>24000</v>
      </c>
      <c r="E10" s="62"/>
      <c r="F10" s="62"/>
      <c r="G10" s="65"/>
      <c r="H10" s="42">
        <f>ROUND(ROUND(D10,2)*ROUND(G10,2),2)</f>
        <v>0</v>
      </c>
    </row>
    <row r="11" spans="1:10" s="40" customFormat="1" ht="48.75" customHeight="1" x14ac:dyDescent="0.2">
      <c r="A11" s="61">
        <f>A10+1</f>
        <v>2</v>
      </c>
      <c r="B11" s="82" t="s">
        <v>105</v>
      </c>
      <c r="C11" s="79" t="s">
        <v>97</v>
      </c>
      <c r="D11" s="78">
        <v>14000</v>
      </c>
      <c r="E11" s="62"/>
      <c r="F11" s="62"/>
      <c r="G11" s="65"/>
      <c r="H11" s="42">
        <f t="shared" ref="H11:H12" si="0">ROUND(ROUND(D11,2)*ROUND(G11,2),2)</f>
        <v>0</v>
      </c>
    </row>
    <row r="12" spans="1:10" s="40" customFormat="1" ht="44.25" customHeight="1" x14ac:dyDescent="0.2">
      <c r="A12" s="61">
        <f t="shared" ref="A12" si="1">A11+1</f>
        <v>3</v>
      </c>
      <c r="B12" s="82" t="s">
        <v>104</v>
      </c>
      <c r="C12" s="79" t="s">
        <v>97</v>
      </c>
      <c r="D12" s="78">
        <v>150000</v>
      </c>
      <c r="E12" s="62"/>
      <c r="F12" s="62"/>
      <c r="G12" s="65"/>
      <c r="H12" s="42">
        <f t="shared" si="0"/>
        <v>0</v>
      </c>
    </row>
  </sheetData>
  <mergeCells count="2">
    <mergeCell ref="E2:F2"/>
    <mergeCell ref="G2:H2"/>
  </mergeCells>
  <printOptions horizontalCentered="1"/>
  <pageMargins left="0.19685039370078741" right="0.19685039370078741" top="1.3779527559055118" bottom="0.98425196850393704" header="0.51181102362204722" footer="0.51181102362204722"/>
  <pageSetup paperSize="9" scale="79" orientation="landscape" r:id="rId1"/>
  <headerFooter alignWithMargins="0">
    <oddFooter>&amp;C&amp;"Times New Roman,Normalny"Strona &amp;P</oddFooter>
  </headerFooter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J12"/>
  <sheetViews>
    <sheetView showGridLines="0" view="pageBreakPreview" zoomScaleNormal="100" zoomScaleSheetLayoutView="100" zoomScalePageLayoutView="85" workbookViewId="0">
      <selection activeCell="B12" sqref="B12"/>
    </sheetView>
  </sheetViews>
  <sheetFormatPr defaultColWidth="9.140625" defaultRowHeight="15" x14ac:dyDescent="0.2"/>
  <cols>
    <col min="1" max="1" width="5.5703125" style="77" customWidth="1"/>
    <col min="2" max="2" width="88" style="77" customWidth="1"/>
    <col min="3" max="3" width="9.7109375" style="27" customWidth="1"/>
    <col min="4" max="4" width="7.28515625" style="43" customWidth="1"/>
    <col min="5" max="5" width="22.28515625" style="77" customWidth="1"/>
    <col min="6" max="6" width="19.140625" style="77" customWidth="1"/>
    <col min="7" max="7" width="15.140625" style="66" customWidth="1"/>
    <col min="8" max="8" width="19" style="77" customWidth="1"/>
    <col min="9" max="10" width="14.28515625" style="77" customWidth="1"/>
    <col min="11" max="16384" width="9.140625" style="77"/>
  </cols>
  <sheetData>
    <row r="1" spans="1:10" x14ac:dyDescent="0.2">
      <c r="B1" s="24" t="s">
        <v>51</v>
      </c>
      <c r="C1" s="77"/>
      <c r="H1" s="26" t="s">
        <v>37</v>
      </c>
      <c r="I1" s="26"/>
      <c r="J1" s="26"/>
    </row>
    <row r="2" spans="1:10" x14ac:dyDescent="0.2">
      <c r="E2" s="118"/>
      <c r="F2" s="118"/>
      <c r="G2" s="136" t="s">
        <v>36</v>
      </c>
      <c r="H2" s="136"/>
    </row>
    <row r="4" spans="1:10" x14ac:dyDescent="0.2">
      <c r="B4" s="6" t="s">
        <v>7</v>
      </c>
      <c r="C4" s="63">
        <v>41</v>
      </c>
      <c r="D4" s="58"/>
      <c r="E4" s="29" t="s">
        <v>9</v>
      </c>
      <c r="F4" s="5"/>
      <c r="G4" s="67"/>
      <c r="H4" s="76"/>
    </row>
    <row r="5" spans="1:10" x14ac:dyDescent="0.2">
      <c r="B5" s="6"/>
      <c r="C5" s="30"/>
      <c r="D5" s="58"/>
      <c r="E5" s="29"/>
      <c r="F5" s="5"/>
      <c r="G5" s="67"/>
      <c r="H5" s="76"/>
    </row>
    <row r="6" spans="1:10" x14ac:dyDescent="0.2">
      <c r="A6" s="6"/>
      <c r="C6" s="30"/>
      <c r="D6" s="58"/>
      <c r="E6" s="76"/>
      <c r="F6" s="76"/>
      <c r="G6" s="67"/>
      <c r="H6" s="76"/>
    </row>
    <row r="7" spans="1:10" x14ac:dyDescent="0.2">
      <c r="A7" s="31"/>
      <c r="B7" s="31"/>
      <c r="C7" s="32"/>
      <c r="D7" s="56"/>
      <c r="E7" s="34" t="s">
        <v>0</v>
      </c>
      <c r="F7" s="35">
        <f>SUM(H10:H12)</f>
        <v>0</v>
      </c>
      <c r="G7" s="68"/>
      <c r="H7" s="36"/>
    </row>
    <row r="8" spans="1:10" ht="12.75" customHeight="1" x14ac:dyDescent="0.2">
      <c r="A8" s="36"/>
      <c r="B8" s="31"/>
      <c r="C8" s="37"/>
      <c r="D8" s="57"/>
      <c r="E8" s="36"/>
      <c r="F8" s="36"/>
      <c r="G8" s="68"/>
      <c r="H8" s="36"/>
    </row>
    <row r="9" spans="1:10" s="40" customFormat="1" ht="43.15" customHeight="1" x14ac:dyDescent="0.2">
      <c r="A9" s="39" t="s">
        <v>18</v>
      </c>
      <c r="B9" s="39" t="s">
        <v>31</v>
      </c>
      <c r="C9" s="51" t="s">
        <v>237</v>
      </c>
      <c r="D9" s="53" t="s">
        <v>238</v>
      </c>
      <c r="E9" s="39" t="s">
        <v>32</v>
      </c>
      <c r="F9" s="39" t="s">
        <v>33</v>
      </c>
      <c r="G9" s="64" t="s">
        <v>34</v>
      </c>
      <c r="H9" s="39" t="s">
        <v>8</v>
      </c>
    </row>
    <row r="10" spans="1:10" s="40" customFormat="1" ht="74.25" customHeight="1" x14ac:dyDescent="0.2">
      <c r="A10" s="61">
        <v>1</v>
      </c>
      <c r="B10" s="83" t="s">
        <v>103</v>
      </c>
      <c r="C10" s="79" t="s">
        <v>97</v>
      </c>
      <c r="D10" s="78">
        <v>300</v>
      </c>
      <c r="E10" s="62"/>
      <c r="F10" s="62"/>
      <c r="G10" s="65"/>
      <c r="H10" s="42">
        <f>ROUND(ROUND(D10,2)*ROUND(G10,2),2)</f>
        <v>0</v>
      </c>
    </row>
    <row r="11" spans="1:10" s="40" customFormat="1" ht="48.75" customHeight="1" x14ac:dyDescent="0.2">
      <c r="A11" s="61">
        <f>A10+1</f>
        <v>2</v>
      </c>
      <c r="B11" s="82" t="s">
        <v>236</v>
      </c>
      <c r="C11" s="79" t="s">
        <v>97</v>
      </c>
      <c r="D11" s="78">
        <v>1500</v>
      </c>
      <c r="E11" s="62"/>
      <c r="F11" s="62"/>
      <c r="G11" s="65"/>
      <c r="H11" s="42">
        <f t="shared" ref="H11:H12" si="0">ROUND(ROUND(D11,2)*ROUND(G11,2),2)</f>
        <v>0</v>
      </c>
    </row>
    <row r="12" spans="1:10" s="40" customFormat="1" ht="44.25" customHeight="1" x14ac:dyDescent="0.2">
      <c r="A12" s="61">
        <f t="shared" ref="A12" si="1">A11+1</f>
        <v>3</v>
      </c>
      <c r="B12" s="82" t="s">
        <v>102</v>
      </c>
      <c r="C12" s="79" t="s">
        <v>97</v>
      </c>
      <c r="D12" s="78">
        <v>1000</v>
      </c>
      <c r="E12" s="62"/>
      <c r="F12" s="62"/>
      <c r="G12" s="65"/>
      <c r="H12" s="42">
        <f t="shared" si="0"/>
        <v>0</v>
      </c>
    </row>
  </sheetData>
  <mergeCells count="2">
    <mergeCell ref="E2:F2"/>
    <mergeCell ref="G2:H2"/>
  </mergeCells>
  <printOptions horizontalCentered="1"/>
  <pageMargins left="0.19685039370078741" right="0.19685039370078741" top="1.3779527559055118" bottom="0.98425196850393704" header="0.51181102362204722" footer="0.51181102362204722"/>
  <pageSetup paperSize="9" scale="79" orientation="landscape" r:id="rId1"/>
  <headerFooter alignWithMargins="0">
    <oddFooter>&amp;C&amp;"Times New Roman,Normalny"Strona &amp;P</oddFooter>
  </headerFooter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J10"/>
  <sheetViews>
    <sheetView showGridLines="0" view="pageBreakPreview" zoomScaleNormal="100" zoomScaleSheetLayoutView="100" zoomScalePageLayoutView="85" workbookViewId="0">
      <selection activeCell="B12" sqref="B12"/>
    </sheetView>
  </sheetViews>
  <sheetFormatPr defaultColWidth="9.140625" defaultRowHeight="15" x14ac:dyDescent="0.2"/>
  <cols>
    <col min="1" max="1" width="5.5703125" style="77" customWidth="1"/>
    <col min="2" max="2" width="88" style="77" customWidth="1"/>
    <col min="3" max="3" width="9.7109375" style="27" customWidth="1"/>
    <col min="4" max="4" width="7.28515625" style="43" customWidth="1"/>
    <col min="5" max="5" width="22.28515625" style="77" customWidth="1"/>
    <col min="6" max="6" width="19.140625" style="77" customWidth="1"/>
    <col min="7" max="7" width="15.140625" style="66" customWidth="1"/>
    <col min="8" max="8" width="19" style="77" customWidth="1"/>
    <col min="9" max="10" width="14.28515625" style="77" customWidth="1"/>
    <col min="11" max="16384" width="9.140625" style="77"/>
  </cols>
  <sheetData>
    <row r="1" spans="1:10" x14ac:dyDescent="0.2">
      <c r="B1" s="24" t="s">
        <v>51</v>
      </c>
      <c r="C1" s="77"/>
      <c r="H1" s="26" t="s">
        <v>37</v>
      </c>
      <c r="I1" s="26"/>
      <c r="J1" s="26"/>
    </row>
    <row r="2" spans="1:10" x14ac:dyDescent="0.2">
      <c r="E2" s="118"/>
      <c r="F2" s="118"/>
      <c r="G2" s="136" t="s">
        <v>36</v>
      </c>
      <c r="H2" s="136"/>
    </row>
    <row r="4" spans="1:10" x14ac:dyDescent="0.2">
      <c r="B4" s="6" t="s">
        <v>7</v>
      </c>
      <c r="C4" s="63">
        <v>42</v>
      </c>
      <c r="D4" s="58"/>
      <c r="E4" s="29" t="s">
        <v>9</v>
      </c>
      <c r="F4" s="5"/>
      <c r="G4" s="67"/>
      <c r="H4" s="76"/>
    </row>
    <row r="5" spans="1:10" x14ac:dyDescent="0.2">
      <c r="B5" s="6"/>
      <c r="C5" s="30"/>
      <c r="D5" s="58"/>
      <c r="E5" s="29"/>
      <c r="F5" s="5"/>
      <c r="G5" s="67"/>
      <c r="H5" s="76"/>
    </row>
    <row r="6" spans="1:10" x14ac:dyDescent="0.2">
      <c r="A6" s="6"/>
      <c r="C6" s="30"/>
      <c r="D6" s="58"/>
      <c r="E6" s="76"/>
      <c r="F6" s="76"/>
      <c r="G6" s="67"/>
      <c r="H6" s="76"/>
    </row>
    <row r="7" spans="1:10" x14ac:dyDescent="0.2">
      <c r="A7" s="31"/>
      <c r="B7" s="31"/>
      <c r="C7" s="32"/>
      <c r="D7" s="56"/>
      <c r="E7" s="34" t="s">
        <v>0</v>
      </c>
      <c r="F7" s="35">
        <f>SUM(H10:H10)</f>
        <v>0</v>
      </c>
      <c r="G7" s="68"/>
      <c r="H7" s="36"/>
    </row>
    <row r="8" spans="1:10" ht="12.75" customHeight="1" x14ac:dyDescent="0.2">
      <c r="A8" s="36"/>
      <c r="B8" s="31"/>
      <c r="C8" s="37"/>
      <c r="D8" s="57"/>
      <c r="E8" s="36"/>
      <c r="F8" s="36"/>
      <c r="G8" s="68"/>
      <c r="H8" s="36"/>
    </row>
    <row r="9" spans="1:10" s="40" customFormat="1" ht="43.15" customHeight="1" x14ac:dyDescent="0.2">
      <c r="A9" s="39" t="s">
        <v>18</v>
      </c>
      <c r="B9" s="39" t="s">
        <v>31</v>
      </c>
      <c r="C9" s="51" t="s">
        <v>237</v>
      </c>
      <c r="D9" s="53" t="s">
        <v>238</v>
      </c>
      <c r="E9" s="39" t="s">
        <v>32</v>
      </c>
      <c r="F9" s="39" t="s">
        <v>33</v>
      </c>
      <c r="G9" s="64" t="s">
        <v>34</v>
      </c>
      <c r="H9" s="39" t="s">
        <v>8</v>
      </c>
    </row>
    <row r="10" spans="1:10" s="40" customFormat="1" ht="74.25" customHeight="1" x14ac:dyDescent="0.2">
      <c r="A10" s="61">
        <v>1</v>
      </c>
      <c r="B10" s="83" t="s">
        <v>101</v>
      </c>
      <c r="C10" s="79" t="s">
        <v>97</v>
      </c>
      <c r="D10" s="78">
        <v>200</v>
      </c>
      <c r="E10" s="62"/>
      <c r="F10" s="62"/>
      <c r="G10" s="65"/>
      <c r="H10" s="42">
        <f>ROUND(ROUND(D10,2)*ROUND(G10,2),2)</f>
        <v>0</v>
      </c>
    </row>
  </sheetData>
  <mergeCells count="2">
    <mergeCell ref="E2:F2"/>
    <mergeCell ref="G2:H2"/>
  </mergeCells>
  <printOptions horizontalCentered="1"/>
  <pageMargins left="0.19685039370078741" right="0.19685039370078741" top="1.3779527559055118" bottom="0.98425196850393704" header="0.51181102362204722" footer="0.51181102362204722"/>
  <pageSetup paperSize="9" scale="79" orientation="landscape" r:id="rId1"/>
  <headerFooter alignWithMargins="0">
    <oddFooter>&amp;C&amp;"Times New Roman,Normalny"Strona &amp;P</oddFooter>
  </headerFooter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J10"/>
  <sheetViews>
    <sheetView showGridLines="0" view="pageBreakPreview" zoomScaleNormal="100" zoomScaleSheetLayoutView="100" zoomScalePageLayoutView="85" workbookViewId="0">
      <selection activeCell="B12" sqref="B12"/>
    </sheetView>
  </sheetViews>
  <sheetFormatPr defaultColWidth="9.140625" defaultRowHeight="15" x14ac:dyDescent="0.2"/>
  <cols>
    <col min="1" max="1" width="5.5703125" style="77" customWidth="1"/>
    <col min="2" max="2" width="88" style="77" customWidth="1"/>
    <col min="3" max="3" width="9.7109375" style="27" customWidth="1"/>
    <col min="4" max="4" width="7.28515625" style="43" customWidth="1"/>
    <col min="5" max="5" width="22.28515625" style="77" customWidth="1"/>
    <col min="6" max="6" width="19.140625" style="77" customWidth="1"/>
    <col min="7" max="7" width="15.140625" style="66" customWidth="1"/>
    <col min="8" max="8" width="19" style="77" customWidth="1"/>
    <col min="9" max="10" width="14.28515625" style="77" customWidth="1"/>
    <col min="11" max="16384" width="9.140625" style="77"/>
  </cols>
  <sheetData>
    <row r="1" spans="1:10" x14ac:dyDescent="0.2">
      <c r="B1" s="24" t="s">
        <v>51</v>
      </c>
      <c r="C1" s="77"/>
      <c r="H1" s="26" t="s">
        <v>37</v>
      </c>
      <c r="I1" s="26"/>
      <c r="J1" s="26"/>
    </row>
    <row r="2" spans="1:10" x14ac:dyDescent="0.2">
      <c r="E2" s="118"/>
      <c r="F2" s="118"/>
      <c r="G2" s="136" t="s">
        <v>36</v>
      </c>
      <c r="H2" s="136"/>
    </row>
    <row r="4" spans="1:10" x14ac:dyDescent="0.2">
      <c r="B4" s="6" t="s">
        <v>7</v>
      </c>
      <c r="C4" s="63">
        <v>43</v>
      </c>
      <c r="D4" s="58"/>
      <c r="E4" s="29" t="s">
        <v>9</v>
      </c>
      <c r="F4" s="5"/>
      <c r="G4" s="67"/>
      <c r="H4" s="76"/>
    </row>
    <row r="5" spans="1:10" x14ac:dyDescent="0.2">
      <c r="B5" s="6"/>
      <c r="C5" s="30"/>
      <c r="D5" s="58"/>
      <c r="E5" s="29"/>
      <c r="F5" s="5"/>
      <c r="G5" s="67"/>
      <c r="H5" s="76"/>
    </row>
    <row r="6" spans="1:10" x14ac:dyDescent="0.2">
      <c r="A6" s="6"/>
      <c r="C6" s="30"/>
      <c r="D6" s="58"/>
      <c r="E6" s="76"/>
      <c r="F6" s="76"/>
      <c r="G6" s="67"/>
      <c r="H6" s="76"/>
    </row>
    <row r="7" spans="1:10" x14ac:dyDescent="0.2">
      <c r="A7" s="31"/>
      <c r="B7" s="31"/>
      <c r="C7" s="32"/>
      <c r="D7" s="56"/>
      <c r="E7" s="34" t="s">
        <v>0</v>
      </c>
      <c r="F7" s="35">
        <f>SUM(H10:H10)</f>
        <v>0</v>
      </c>
      <c r="G7" s="68"/>
      <c r="H7" s="36"/>
    </row>
    <row r="8" spans="1:10" ht="12.75" customHeight="1" x14ac:dyDescent="0.2">
      <c r="A8" s="36"/>
      <c r="B8" s="31"/>
      <c r="C8" s="37"/>
      <c r="D8" s="57"/>
      <c r="E8" s="36"/>
      <c r="F8" s="36"/>
      <c r="G8" s="68"/>
      <c r="H8" s="36"/>
    </row>
    <row r="9" spans="1:10" s="40" customFormat="1" ht="43.15" customHeight="1" x14ac:dyDescent="0.2">
      <c r="A9" s="39" t="s">
        <v>18</v>
      </c>
      <c r="B9" s="39" t="s">
        <v>31</v>
      </c>
      <c r="C9" s="51" t="s">
        <v>237</v>
      </c>
      <c r="D9" s="53" t="s">
        <v>238</v>
      </c>
      <c r="E9" s="39" t="s">
        <v>32</v>
      </c>
      <c r="F9" s="39" t="s">
        <v>33</v>
      </c>
      <c r="G9" s="64" t="s">
        <v>34</v>
      </c>
      <c r="H9" s="39" t="s">
        <v>8</v>
      </c>
    </row>
    <row r="10" spans="1:10" s="40" customFormat="1" ht="170.25" customHeight="1" x14ac:dyDescent="0.2">
      <c r="A10" s="61">
        <v>1</v>
      </c>
      <c r="B10" s="83" t="s">
        <v>100</v>
      </c>
      <c r="C10" s="79" t="s">
        <v>97</v>
      </c>
      <c r="D10" s="78">
        <v>500</v>
      </c>
      <c r="E10" s="62"/>
      <c r="F10" s="62"/>
      <c r="G10" s="65"/>
      <c r="H10" s="42">
        <f>ROUND(ROUND(D10,2)*ROUND(G10,2),2)</f>
        <v>0</v>
      </c>
    </row>
  </sheetData>
  <mergeCells count="2">
    <mergeCell ref="E2:F2"/>
    <mergeCell ref="G2:H2"/>
  </mergeCells>
  <printOptions horizontalCentered="1"/>
  <pageMargins left="0.19685039370078741" right="0.19685039370078741" top="1.3779527559055118" bottom="0.98425196850393704" header="0.51181102362204722" footer="0.51181102362204722"/>
  <pageSetup paperSize="9" scale="79" orientation="landscape" r:id="rId1"/>
  <headerFooter alignWithMargins="0">
    <oddFooter>&amp;C&amp;"Times New Roman,Normalny"Strona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J11"/>
  <sheetViews>
    <sheetView showGridLines="0" view="pageLayout" topLeftCell="A17" zoomScale="85" zoomScaleNormal="100" zoomScaleSheetLayoutView="100" zoomScalePageLayoutView="85" workbookViewId="0">
      <selection activeCell="A10" sqref="A10:D11"/>
    </sheetView>
  </sheetViews>
  <sheetFormatPr defaultColWidth="9.140625" defaultRowHeight="15" x14ac:dyDescent="0.2"/>
  <cols>
    <col min="1" max="1" width="5.28515625" style="77" customWidth="1"/>
    <col min="2" max="2" width="109.85546875" style="77" customWidth="1"/>
    <col min="3" max="3" width="9.7109375" style="27" customWidth="1"/>
    <col min="4" max="4" width="7.28515625" style="43" customWidth="1"/>
    <col min="5" max="5" width="22.28515625" style="77" customWidth="1"/>
    <col min="6" max="6" width="19.140625" style="77" customWidth="1"/>
    <col min="7" max="7" width="15.140625" style="66" customWidth="1"/>
    <col min="8" max="8" width="19" style="77" customWidth="1"/>
    <col min="9" max="10" width="14.28515625" style="77" customWidth="1"/>
    <col min="11" max="16384" width="9.140625" style="77"/>
  </cols>
  <sheetData>
    <row r="1" spans="1:10" x14ac:dyDescent="0.2">
      <c r="B1" s="24" t="s">
        <v>51</v>
      </c>
      <c r="C1" s="77"/>
      <c r="H1" s="26" t="s">
        <v>37</v>
      </c>
      <c r="I1" s="26"/>
      <c r="J1" s="26"/>
    </row>
    <row r="2" spans="1:10" x14ac:dyDescent="0.2">
      <c r="E2" s="118"/>
      <c r="F2" s="118"/>
      <c r="G2" s="136" t="s">
        <v>36</v>
      </c>
      <c r="H2" s="136"/>
    </row>
    <row r="4" spans="1:10" x14ac:dyDescent="0.2">
      <c r="B4" s="6" t="s">
        <v>7</v>
      </c>
      <c r="C4" s="63">
        <v>4</v>
      </c>
      <c r="D4" s="58"/>
      <c r="E4" s="29" t="s">
        <v>9</v>
      </c>
      <c r="F4" s="5"/>
      <c r="G4" s="67"/>
      <c r="H4" s="76"/>
    </row>
    <row r="5" spans="1:10" x14ac:dyDescent="0.2">
      <c r="B5" s="6"/>
      <c r="C5" s="30"/>
      <c r="D5" s="58"/>
      <c r="E5" s="29"/>
      <c r="F5" s="5"/>
      <c r="G5" s="67"/>
      <c r="H5" s="76"/>
    </row>
    <row r="6" spans="1:10" x14ac:dyDescent="0.2">
      <c r="A6" s="6"/>
      <c r="C6" s="30"/>
      <c r="D6" s="58"/>
      <c r="E6" s="76"/>
      <c r="F6" s="76"/>
      <c r="G6" s="67"/>
      <c r="H6" s="76"/>
    </row>
    <row r="7" spans="1:10" x14ac:dyDescent="0.2">
      <c r="A7" s="31"/>
      <c r="B7" s="31"/>
      <c r="C7" s="32"/>
      <c r="D7" s="56"/>
      <c r="E7" s="34" t="s">
        <v>0</v>
      </c>
      <c r="F7" s="35">
        <f>SUM(H10:H11)</f>
        <v>0</v>
      </c>
      <c r="G7" s="68"/>
      <c r="H7" s="36"/>
    </row>
    <row r="8" spans="1:10" ht="12.75" customHeight="1" x14ac:dyDescent="0.2">
      <c r="A8" s="36"/>
      <c r="B8" s="31"/>
      <c r="C8" s="37"/>
      <c r="D8" s="57"/>
      <c r="E8" s="36"/>
      <c r="F8" s="36"/>
      <c r="G8" s="68"/>
      <c r="H8" s="36"/>
    </row>
    <row r="9" spans="1:10" s="40" customFormat="1" ht="43.15" customHeight="1" x14ac:dyDescent="0.2">
      <c r="A9" s="39" t="s">
        <v>18</v>
      </c>
      <c r="B9" s="39" t="s">
        <v>31</v>
      </c>
      <c r="C9" s="51" t="s">
        <v>237</v>
      </c>
      <c r="D9" s="53" t="s">
        <v>238</v>
      </c>
      <c r="E9" s="39" t="s">
        <v>32</v>
      </c>
      <c r="F9" s="39" t="s">
        <v>33</v>
      </c>
      <c r="G9" s="64" t="s">
        <v>34</v>
      </c>
      <c r="H9" s="39" t="s">
        <v>8</v>
      </c>
    </row>
    <row r="10" spans="1:10" s="40" customFormat="1" ht="74.25" customHeight="1" x14ac:dyDescent="0.2">
      <c r="A10" s="61">
        <v>1</v>
      </c>
      <c r="B10" s="83" t="s">
        <v>215</v>
      </c>
      <c r="C10" s="79" t="s">
        <v>97</v>
      </c>
      <c r="D10" s="78">
        <v>2200</v>
      </c>
      <c r="E10" s="62"/>
      <c r="F10" s="62"/>
      <c r="G10" s="65"/>
      <c r="H10" s="42">
        <f>ROUND(ROUND(D10,2)*ROUND(G10,2),2)</f>
        <v>0</v>
      </c>
    </row>
    <row r="11" spans="1:10" s="40" customFormat="1" ht="48.75" customHeight="1" x14ac:dyDescent="0.2">
      <c r="A11" s="61">
        <f>A10+1</f>
        <v>2</v>
      </c>
      <c r="B11" s="82" t="s">
        <v>214</v>
      </c>
      <c r="C11" s="79" t="s">
        <v>97</v>
      </c>
      <c r="D11" s="78">
        <v>600</v>
      </c>
      <c r="E11" s="62"/>
      <c r="F11" s="62"/>
      <c r="G11" s="65"/>
      <c r="H11" s="42">
        <f t="shared" ref="H11" si="0">ROUND(ROUND(D11,2)*ROUND(G11,2),2)</f>
        <v>0</v>
      </c>
    </row>
  </sheetData>
  <mergeCells count="2">
    <mergeCell ref="E2:F2"/>
    <mergeCell ref="G2:H2"/>
  </mergeCells>
  <printOptions horizontalCentered="1"/>
  <pageMargins left="0.19685039370078741" right="0.19685039370078741" top="1.3779527559055118" bottom="0.98425196850393704" header="0.51181102362204722" footer="0.51181102362204722"/>
  <pageSetup paperSize="9" scale="70" fitToHeight="0" orientation="landscape" r:id="rId1"/>
  <headerFooter alignWithMargins="0">
    <oddFooter>&amp;C&amp;"Times New Roman,Normalny"Strona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J10"/>
  <sheetViews>
    <sheetView showGridLines="0" view="pageLayout" zoomScale="85" zoomScaleNormal="100" zoomScaleSheetLayoutView="100" zoomScalePageLayoutView="85" workbookViewId="0">
      <selection activeCell="B12" sqref="B12"/>
    </sheetView>
  </sheetViews>
  <sheetFormatPr defaultColWidth="9.140625" defaultRowHeight="15" x14ac:dyDescent="0.2"/>
  <cols>
    <col min="1" max="1" width="5.5703125" style="77" customWidth="1"/>
    <col min="2" max="2" width="88" style="77" customWidth="1"/>
    <col min="3" max="3" width="9.7109375" style="27" customWidth="1"/>
    <col min="4" max="4" width="7.28515625" style="43" customWidth="1"/>
    <col min="5" max="5" width="22.28515625" style="77" customWidth="1"/>
    <col min="6" max="6" width="19.140625" style="77" customWidth="1"/>
    <col min="7" max="7" width="15.140625" style="66" customWidth="1"/>
    <col min="8" max="8" width="19" style="77" customWidth="1"/>
    <col min="9" max="10" width="14.28515625" style="77" customWidth="1"/>
    <col min="11" max="16384" width="9.140625" style="77"/>
  </cols>
  <sheetData>
    <row r="1" spans="1:10" x14ac:dyDescent="0.2">
      <c r="B1" s="24" t="s">
        <v>51</v>
      </c>
      <c r="C1" s="77"/>
      <c r="H1" s="26" t="s">
        <v>37</v>
      </c>
      <c r="I1" s="26"/>
      <c r="J1" s="26"/>
    </row>
    <row r="2" spans="1:10" x14ac:dyDescent="0.2">
      <c r="E2" s="118"/>
      <c r="F2" s="118"/>
      <c r="G2" s="136" t="s">
        <v>36</v>
      </c>
      <c r="H2" s="136"/>
    </row>
    <row r="4" spans="1:10" x14ac:dyDescent="0.2">
      <c r="B4" s="6" t="s">
        <v>7</v>
      </c>
      <c r="C4" s="63">
        <v>5</v>
      </c>
      <c r="D4" s="58"/>
      <c r="E4" s="29" t="s">
        <v>9</v>
      </c>
      <c r="F4" s="5"/>
      <c r="G4" s="67"/>
      <c r="H4" s="76"/>
    </row>
    <row r="5" spans="1:10" x14ac:dyDescent="0.2">
      <c r="B5" s="6"/>
      <c r="C5" s="30"/>
      <c r="D5" s="58"/>
      <c r="E5" s="29"/>
      <c r="F5" s="5"/>
      <c r="G5" s="67"/>
      <c r="H5" s="76"/>
    </row>
    <row r="6" spans="1:10" x14ac:dyDescent="0.2">
      <c r="A6" s="6"/>
      <c r="C6" s="30"/>
      <c r="D6" s="58"/>
      <c r="E6" s="76"/>
      <c r="F6" s="76"/>
      <c r="G6" s="67"/>
      <c r="H6" s="76"/>
    </row>
    <row r="7" spans="1:10" x14ac:dyDescent="0.2">
      <c r="A7" s="31"/>
      <c r="B7" s="31"/>
      <c r="C7" s="32"/>
      <c r="D7" s="56"/>
      <c r="E7" s="34" t="s">
        <v>0</v>
      </c>
      <c r="F7" s="35">
        <f>SUM(H10:H10)</f>
        <v>0</v>
      </c>
      <c r="G7" s="68"/>
      <c r="H7" s="36"/>
    </row>
    <row r="8" spans="1:10" ht="12.75" customHeight="1" x14ac:dyDescent="0.2">
      <c r="A8" s="36"/>
      <c r="B8" s="31"/>
      <c r="C8" s="37"/>
      <c r="D8" s="57"/>
      <c r="E8" s="36"/>
      <c r="F8" s="36"/>
      <c r="G8" s="68"/>
      <c r="H8" s="36"/>
    </row>
    <row r="9" spans="1:10" s="40" customFormat="1" ht="43.15" customHeight="1" x14ac:dyDescent="0.2">
      <c r="A9" s="39" t="s">
        <v>18</v>
      </c>
      <c r="B9" s="39" t="s">
        <v>31</v>
      </c>
      <c r="C9" s="51" t="s">
        <v>237</v>
      </c>
      <c r="D9" s="53" t="s">
        <v>238</v>
      </c>
      <c r="E9" s="39" t="s">
        <v>32</v>
      </c>
      <c r="F9" s="39" t="s">
        <v>33</v>
      </c>
      <c r="G9" s="64" t="s">
        <v>34</v>
      </c>
      <c r="H9" s="39" t="s">
        <v>8</v>
      </c>
    </row>
    <row r="10" spans="1:10" s="40" customFormat="1" ht="74.25" customHeight="1" x14ac:dyDescent="0.2">
      <c r="A10" s="61">
        <v>1</v>
      </c>
      <c r="B10" s="83" t="s">
        <v>213</v>
      </c>
      <c r="C10" s="79" t="s">
        <v>97</v>
      </c>
      <c r="D10" s="78">
        <v>300</v>
      </c>
      <c r="E10" s="62"/>
      <c r="F10" s="62"/>
      <c r="G10" s="65"/>
      <c r="H10" s="42">
        <f>ROUND(ROUND(D10,2)*ROUND(G10,2),2)</f>
        <v>0</v>
      </c>
    </row>
  </sheetData>
  <mergeCells count="2">
    <mergeCell ref="E2:F2"/>
    <mergeCell ref="G2:H2"/>
  </mergeCells>
  <printOptions horizontalCentered="1"/>
  <pageMargins left="0.19685039370078741" right="0.19685039370078741" top="1.3779527559055118" bottom="0.98425196850393704" header="0.51181102362204722" footer="0.51181102362204722"/>
  <pageSetup paperSize="9" scale="79" orientation="landscape" r:id="rId1"/>
  <headerFooter alignWithMargins="0">
    <oddFooter>&amp;C&amp;"Times New Roman,Normalny"Strona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J12"/>
  <sheetViews>
    <sheetView showGridLines="0" view="pageBreakPreview" zoomScaleNormal="100" zoomScaleSheetLayoutView="100" zoomScalePageLayoutView="85" workbookViewId="0">
      <selection activeCell="B12" sqref="B12"/>
    </sheetView>
  </sheetViews>
  <sheetFormatPr defaultColWidth="9.140625" defaultRowHeight="15" x14ac:dyDescent="0.2"/>
  <cols>
    <col min="1" max="1" width="5.5703125" style="77" customWidth="1"/>
    <col min="2" max="2" width="88" style="77" customWidth="1"/>
    <col min="3" max="3" width="9.7109375" style="27" customWidth="1"/>
    <col min="4" max="4" width="7.28515625" style="43" customWidth="1"/>
    <col min="5" max="5" width="22.28515625" style="77" customWidth="1"/>
    <col min="6" max="6" width="19.140625" style="77" customWidth="1"/>
    <col min="7" max="7" width="15.140625" style="66" customWidth="1"/>
    <col min="8" max="8" width="19" style="77" customWidth="1"/>
    <col min="9" max="10" width="14.28515625" style="77" customWidth="1"/>
    <col min="11" max="16384" width="9.140625" style="77"/>
  </cols>
  <sheetData>
    <row r="1" spans="1:10" x14ac:dyDescent="0.2">
      <c r="B1" s="24" t="s">
        <v>51</v>
      </c>
      <c r="C1" s="77"/>
      <c r="H1" s="26" t="s">
        <v>37</v>
      </c>
      <c r="I1" s="26"/>
      <c r="J1" s="26"/>
    </row>
    <row r="2" spans="1:10" x14ac:dyDescent="0.2">
      <c r="E2" s="118"/>
      <c r="F2" s="118"/>
      <c r="G2" s="136" t="s">
        <v>36</v>
      </c>
      <c r="H2" s="136"/>
    </row>
    <row r="4" spans="1:10" x14ac:dyDescent="0.2">
      <c r="B4" s="6" t="s">
        <v>7</v>
      </c>
      <c r="C4" s="63">
        <v>6</v>
      </c>
      <c r="D4" s="58"/>
      <c r="E4" s="29" t="s">
        <v>9</v>
      </c>
      <c r="F4" s="5"/>
      <c r="G4" s="67"/>
      <c r="H4" s="76"/>
    </row>
    <row r="5" spans="1:10" x14ac:dyDescent="0.2">
      <c r="B5" s="6"/>
      <c r="C5" s="30"/>
      <c r="D5" s="58"/>
      <c r="E5" s="29"/>
      <c r="F5" s="5"/>
      <c r="G5" s="67"/>
      <c r="H5" s="76"/>
    </row>
    <row r="6" spans="1:10" x14ac:dyDescent="0.2">
      <c r="A6" s="6"/>
      <c r="C6" s="30"/>
      <c r="D6" s="58"/>
      <c r="E6" s="76"/>
      <c r="F6" s="76"/>
      <c r="G6" s="67"/>
      <c r="H6" s="76"/>
    </row>
    <row r="7" spans="1:10" x14ac:dyDescent="0.2">
      <c r="A7" s="31"/>
      <c r="B7" s="31"/>
      <c r="C7" s="32"/>
      <c r="D7" s="56"/>
      <c r="E7" s="34" t="s">
        <v>0</v>
      </c>
      <c r="F7" s="35">
        <f>SUM(H10:H12)</f>
        <v>0</v>
      </c>
      <c r="G7" s="68"/>
      <c r="H7" s="36"/>
    </row>
    <row r="8" spans="1:10" ht="12.75" customHeight="1" x14ac:dyDescent="0.2">
      <c r="A8" s="36"/>
      <c r="B8" s="31"/>
      <c r="C8" s="37"/>
      <c r="D8" s="57"/>
      <c r="E8" s="36"/>
      <c r="F8" s="36"/>
      <c r="G8" s="68"/>
      <c r="H8" s="36"/>
    </row>
    <row r="9" spans="1:10" s="40" customFormat="1" ht="43.15" customHeight="1" x14ac:dyDescent="0.2">
      <c r="A9" s="39" t="s">
        <v>18</v>
      </c>
      <c r="B9" s="39" t="s">
        <v>31</v>
      </c>
      <c r="C9" s="51" t="s">
        <v>237</v>
      </c>
      <c r="D9" s="53" t="s">
        <v>238</v>
      </c>
      <c r="E9" s="39" t="s">
        <v>32</v>
      </c>
      <c r="F9" s="39" t="s">
        <v>33</v>
      </c>
      <c r="G9" s="64" t="s">
        <v>34</v>
      </c>
      <c r="H9" s="39" t="s">
        <v>8</v>
      </c>
    </row>
    <row r="10" spans="1:10" s="40" customFormat="1" ht="154.5" customHeight="1" x14ac:dyDescent="0.2">
      <c r="A10" s="61">
        <v>1</v>
      </c>
      <c r="B10" s="83" t="s">
        <v>212</v>
      </c>
      <c r="C10" s="79" t="s">
        <v>97</v>
      </c>
      <c r="D10" s="78">
        <v>4500</v>
      </c>
      <c r="E10" s="62"/>
      <c r="F10" s="62"/>
      <c r="G10" s="65"/>
      <c r="H10" s="42">
        <f>ROUND(ROUND(D10,2)*ROUND(G10,2),2)</f>
        <v>0</v>
      </c>
    </row>
    <row r="11" spans="1:10" s="40" customFormat="1" ht="48.75" customHeight="1" x14ac:dyDescent="0.2">
      <c r="A11" s="61">
        <f>A10+1</f>
        <v>2</v>
      </c>
      <c r="B11" s="82" t="s">
        <v>232</v>
      </c>
      <c r="C11" s="79" t="s">
        <v>97</v>
      </c>
      <c r="D11" s="78">
        <v>1000</v>
      </c>
      <c r="E11" s="62"/>
      <c r="F11" s="62"/>
      <c r="G11" s="65"/>
      <c r="H11" s="42">
        <f t="shared" ref="H11:H12" si="0">ROUND(ROUND(D11,2)*ROUND(G11,2),2)</f>
        <v>0</v>
      </c>
    </row>
    <row r="12" spans="1:10" s="40" customFormat="1" ht="44.25" customHeight="1" x14ac:dyDescent="0.2">
      <c r="A12" s="61">
        <f t="shared" ref="A12" si="1">A11+1</f>
        <v>3</v>
      </c>
      <c r="B12" s="82" t="s">
        <v>211</v>
      </c>
      <c r="C12" s="79" t="s">
        <v>97</v>
      </c>
      <c r="D12" s="78">
        <v>200</v>
      </c>
      <c r="E12" s="62"/>
      <c r="F12" s="62"/>
      <c r="G12" s="65"/>
      <c r="H12" s="42">
        <f t="shared" si="0"/>
        <v>0</v>
      </c>
    </row>
  </sheetData>
  <mergeCells count="2">
    <mergeCell ref="E2:F2"/>
    <mergeCell ref="G2:H2"/>
  </mergeCells>
  <printOptions horizontalCentered="1"/>
  <pageMargins left="0.19685039370078741" right="0.19685039370078741" top="1.3779527559055118" bottom="0.98425196850393704" header="0.51181102362204722" footer="0.51181102362204722"/>
  <pageSetup paperSize="9" scale="79" orientation="landscape" r:id="rId1"/>
  <headerFooter alignWithMargins="0">
    <oddFooter>&amp;C&amp;"Times New Roman,Normalny"Strona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J11"/>
  <sheetViews>
    <sheetView showGridLines="0" view="pageBreakPreview" zoomScaleNormal="100" zoomScaleSheetLayoutView="100" zoomScalePageLayoutView="85" workbookViewId="0">
      <selection activeCell="B11" sqref="B11"/>
    </sheetView>
  </sheetViews>
  <sheetFormatPr defaultColWidth="9.140625" defaultRowHeight="15" x14ac:dyDescent="0.2"/>
  <cols>
    <col min="1" max="1" width="5.5703125" style="77" customWidth="1"/>
    <col min="2" max="2" width="88" style="77" customWidth="1"/>
    <col min="3" max="3" width="9.7109375" style="27" customWidth="1"/>
    <col min="4" max="4" width="7.28515625" style="43" customWidth="1"/>
    <col min="5" max="5" width="22.28515625" style="77" customWidth="1"/>
    <col min="6" max="6" width="19.140625" style="77" customWidth="1"/>
    <col min="7" max="7" width="15.140625" style="66" customWidth="1"/>
    <col min="8" max="8" width="19" style="77" customWidth="1"/>
    <col min="9" max="10" width="14.28515625" style="77" customWidth="1"/>
    <col min="11" max="16384" width="9.140625" style="77"/>
  </cols>
  <sheetData>
    <row r="1" spans="1:10" x14ac:dyDescent="0.2">
      <c r="B1" s="24" t="s">
        <v>51</v>
      </c>
      <c r="C1" s="77"/>
      <c r="H1" s="26" t="s">
        <v>37</v>
      </c>
      <c r="I1" s="26"/>
      <c r="J1" s="26"/>
    </row>
    <row r="2" spans="1:10" x14ac:dyDescent="0.2">
      <c r="E2" s="118"/>
      <c r="F2" s="118"/>
      <c r="G2" s="136" t="s">
        <v>36</v>
      </c>
      <c r="H2" s="136"/>
    </row>
    <row r="4" spans="1:10" x14ac:dyDescent="0.2">
      <c r="B4" s="6" t="s">
        <v>7</v>
      </c>
      <c r="C4" s="63">
        <v>7</v>
      </c>
      <c r="D4" s="58"/>
      <c r="E4" s="29" t="s">
        <v>9</v>
      </c>
      <c r="F4" s="5"/>
      <c r="G4" s="67"/>
      <c r="H4" s="76"/>
    </row>
    <row r="5" spans="1:10" x14ac:dyDescent="0.2">
      <c r="B5" s="6"/>
      <c r="C5" s="30"/>
      <c r="D5" s="58"/>
      <c r="E5" s="29"/>
      <c r="F5" s="5"/>
      <c r="G5" s="67"/>
      <c r="H5" s="76"/>
    </row>
    <row r="6" spans="1:10" x14ac:dyDescent="0.2">
      <c r="A6" s="6"/>
      <c r="C6" s="30"/>
      <c r="D6" s="58"/>
      <c r="E6" s="76"/>
      <c r="F6" s="76"/>
      <c r="G6" s="67"/>
      <c r="H6" s="76"/>
    </row>
    <row r="7" spans="1:10" x14ac:dyDescent="0.2">
      <c r="A7" s="31"/>
      <c r="B7" s="31"/>
      <c r="C7" s="32"/>
      <c r="D7" s="56"/>
      <c r="E7" s="34" t="s">
        <v>0</v>
      </c>
      <c r="F7" s="35">
        <f>SUM(H10:H11)</f>
        <v>0</v>
      </c>
      <c r="G7" s="68"/>
      <c r="H7" s="36"/>
    </row>
    <row r="8" spans="1:10" ht="12.75" customHeight="1" x14ac:dyDescent="0.2">
      <c r="A8" s="36"/>
      <c r="B8" s="31"/>
      <c r="C8" s="37"/>
      <c r="D8" s="57"/>
      <c r="E8" s="36"/>
      <c r="F8" s="36"/>
      <c r="G8" s="68"/>
      <c r="H8" s="36"/>
    </row>
    <row r="9" spans="1:10" s="40" customFormat="1" ht="43.15" customHeight="1" x14ac:dyDescent="0.2">
      <c r="A9" s="39" t="s">
        <v>18</v>
      </c>
      <c r="B9" s="39" t="s">
        <v>31</v>
      </c>
      <c r="C9" s="51" t="s">
        <v>237</v>
      </c>
      <c r="D9" s="53" t="s">
        <v>238</v>
      </c>
      <c r="E9" s="39" t="s">
        <v>32</v>
      </c>
      <c r="F9" s="39" t="s">
        <v>33</v>
      </c>
      <c r="G9" s="64" t="s">
        <v>34</v>
      </c>
      <c r="H9" s="39" t="s">
        <v>8</v>
      </c>
    </row>
    <row r="10" spans="1:10" s="40" customFormat="1" ht="74.25" customHeight="1" x14ac:dyDescent="0.2">
      <c r="A10" s="61">
        <v>1</v>
      </c>
      <c r="B10" s="83" t="s">
        <v>210</v>
      </c>
      <c r="C10" s="79" t="s">
        <v>209</v>
      </c>
      <c r="D10" s="78">
        <v>40</v>
      </c>
      <c r="E10" s="62"/>
      <c r="F10" s="62"/>
      <c r="G10" s="65"/>
      <c r="H10" s="42">
        <f>ROUND(ROUND(D10,2)*ROUND(G10,2),2)</f>
        <v>0</v>
      </c>
    </row>
    <row r="11" spans="1:10" s="40" customFormat="1" ht="48.75" customHeight="1" x14ac:dyDescent="0.2">
      <c r="A11" s="61">
        <f>A10+1</f>
        <v>2</v>
      </c>
      <c r="B11" s="82" t="s">
        <v>208</v>
      </c>
      <c r="C11" s="79" t="s">
        <v>97</v>
      </c>
      <c r="D11" s="78">
        <v>2</v>
      </c>
      <c r="E11" s="62"/>
      <c r="F11" s="62"/>
      <c r="G11" s="65"/>
      <c r="H11" s="42">
        <f t="shared" ref="H11" si="0">ROUND(ROUND(D11,2)*ROUND(G11,2),2)</f>
        <v>0</v>
      </c>
    </row>
  </sheetData>
  <mergeCells count="2">
    <mergeCell ref="E2:F2"/>
    <mergeCell ref="G2:H2"/>
  </mergeCells>
  <printOptions horizontalCentered="1"/>
  <pageMargins left="0.19685039370078741" right="0.19685039370078741" top="1.3779527559055118" bottom="0.98425196850393704" header="0.51181102362204722" footer="0.51181102362204722"/>
  <pageSetup paperSize="9" scale="79" orientation="landscape" r:id="rId1"/>
  <headerFooter alignWithMargins="0">
    <oddFooter>&amp;C&amp;"Times New Roman,Normalny"Strona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J10"/>
  <sheetViews>
    <sheetView showGridLines="0" view="pageBreakPreview" zoomScaleNormal="100" zoomScaleSheetLayoutView="100" zoomScalePageLayoutView="85" workbookViewId="0">
      <selection activeCell="B12" sqref="B12"/>
    </sheetView>
  </sheetViews>
  <sheetFormatPr defaultColWidth="9.140625" defaultRowHeight="15" x14ac:dyDescent="0.2"/>
  <cols>
    <col min="1" max="1" width="5.5703125" style="77" customWidth="1"/>
    <col min="2" max="2" width="88" style="77" customWidth="1"/>
    <col min="3" max="3" width="9.7109375" style="27" customWidth="1"/>
    <col min="4" max="4" width="7.28515625" style="43" customWidth="1"/>
    <col min="5" max="5" width="22.28515625" style="77" customWidth="1"/>
    <col min="6" max="6" width="19.140625" style="77" customWidth="1"/>
    <col min="7" max="7" width="15.140625" style="66" customWidth="1"/>
    <col min="8" max="8" width="19" style="77" customWidth="1"/>
    <col min="9" max="10" width="14.28515625" style="77" customWidth="1"/>
    <col min="11" max="16384" width="9.140625" style="77"/>
  </cols>
  <sheetData>
    <row r="1" spans="1:10" x14ac:dyDescent="0.2">
      <c r="B1" s="24" t="s">
        <v>51</v>
      </c>
      <c r="C1" s="77"/>
      <c r="H1" s="26" t="s">
        <v>37</v>
      </c>
      <c r="I1" s="26"/>
      <c r="J1" s="26"/>
    </row>
    <row r="2" spans="1:10" x14ac:dyDescent="0.2">
      <c r="E2" s="118"/>
      <c r="F2" s="118"/>
      <c r="G2" s="136" t="s">
        <v>36</v>
      </c>
      <c r="H2" s="136"/>
    </row>
    <row r="4" spans="1:10" x14ac:dyDescent="0.2">
      <c r="B4" s="6" t="s">
        <v>7</v>
      </c>
      <c r="C4" s="63">
        <v>8</v>
      </c>
      <c r="D4" s="58"/>
      <c r="E4" s="29" t="s">
        <v>9</v>
      </c>
      <c r="F4" s="5"/>
      <c r="G4" s="67"/>
      <c r="H4" s="76"/>
    </row>
    <row r="5" spans="1:10" x14ac:dyDescent="0.2">
      <c r="B5" s="6"/>
      <c r="C5" s="30"/>
      <c r="D5" s="58"/>
      <c r="E5" s="29"/>
      <c r="F5" s="5"/>
      <c r="G5" s="67"/>
      <c r="H5" s="76"/>
    </row>
    <row r="6" spans="1:10" x14ac:dyDescent="0.2">
      <c r="A6" s="6"/>
      <c r="C6" s="30"/>
      <c r="D6" s="58"/>
      <c r="E6" s="76"/>
      <c r="F6" s="76"/>
      <c r="G6" s="67"/>
      <c r="H6" s="76"/>
    </row>
    <row r="7" spans="1:10" x14ac:dyDescent="0.2">
      <c r="A7" s="31"/>
      <c r="B7" s="31"/>
      <c r="C7" s="32"/>
      <c r="D7" s="56"/>
      <c r="E7" s="34" t="s">
        <v>0</v>
      </c>
      <c r="F7" s="35">
        <f>SUM(H10:H10)</f>
        <v>0</v>
      </c>
      <c r="G7" s="68"/>
      <c r="H7" s="36"/>
    </row>
    <row r="8" spans="1:10" ht="12.75" customHeight="1" x14ac:dyDescent="0.2">
      <c r="A8" s="36"/>
      <c r="B8" s="31"/>
      <c r="C8" s="37"/>
      <c r="D8" s="57"/>
      <c r="E8" s="36"/>
      <c r="F8" s="36"/>
      <c r="G8" s="68"/>
      <c r="H8" s="36"/>
    </row>
    <row r="9" spans="1:10" s="40" customFormat="1" ht="43.15" customHeight="1" x14ac:dyDescent="0.2">
      <c r="A9" s="39" t="s">
        <v>18</v>
      </c>
      <c r="B9" s="39" t="s">
        <v>31</v>
      </c>
      <c r="C9" s="51" t="s">
        <v>237</v>
      </c>
      <c r="D9" s="53" t="s">
        <v>238</v>
      </c>
      <c r="E9" s="39" t="s">
        <v>32</v>
      </c>
      <c r="F9" s="39" t="s">
        <v>33</v>
      </c>
      <c r="G9" s="64" t="s">
        <v>34</v>
      </c>
      <c r="H9" s="39" t="s">
        <v>8</v>
      </c>
    </row>
    <row r="10" spans="1:10" s="40" customFormat="1" ht="74.25" customHeight="1" x14ac:dyDescent="0.2">
      <c r="A10" s="61">
        <v>1</v>
      </c>
      <c r="B10" s="83" t="s">
        <v>207</v>
      </c>
      <c r="C10" s="79" t="s">
        <v>165</v>
      </c>
      <c r="D10" s="78">
        <v>2000</v>
      </c>
      <c r="E10" s="62"/>
      <c r="F10" s="62"/>
      <c r="G10" s="65"/>
      <c r="H10" s="42">
        <f>ROUND(ROUND(D10,2)*ROUND(G10,2),2)</f>
        <v>0</v>
      </c>
    </row>
  </sheetData>
  <mergeCells count="2">
    <mergeCell ref="E2:F2"/>
    <mergeCell ref="G2:H2"/>
  </mergeCells>
  <printOptions horizontalCentered="1"/>
  <pageMargins left="0.19685039370078741" right="0.19685039370078741" top="1.3779527559055118" bottom="0.98425196850393704" header="0.51181102362204722" footer="0.51181102362204722"/>
  <pageSetup paperSize="9" scale="79" orientation="landscape" r:id="rId1"/>
  <headerFooter alignWithMargins="0">
    <oddFooter>&amp;C&amp;"Times New Roman,Normalny"Strona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44</vt:i4>
      </vt:variant>
      <vt:variant>
        <vt:lpstr>Zakresy nazwane</vt:lpstr>
      </vt:variant>
      <vt:variant>
        <vt:i4>44</vt:i4>
      </vt:variant>
    </vt:vector>
  </HeadingPairs>
  <TitlesOfParts>
    <vt:vector size="88" baseType="lpstr">
      <vt:lpstr>Informacje ogólne</vt:lpstr>
      <vt:lpstr>część (1)</vt:lpstr>
      <vt:lpstr>część (2)</vt:lpstr>
      <vt:lpstr>część (3)</vt:lpstr>
      <vt:lpstr>część (4)</vt:lpstr>
      <vt:lpstr>część (5)</vt:lpstr>
      <vt:lpstr>część (6)</vt:lpstr>
      <vt:lpstr>część (7)</vt:lpstr>
      <vt:lpstr>część (8)</vt:lpstr>
      <vt:lpstr>część (9)</vt:lpstr>
      <vt:lpstr>część (10)</vt:lpstr>
      <vt:lpstr>część (11)</vt:lpstr>
      <vt:lpstr>część (12)</vt:lpstr>
      <vt:lpstr>część (13)</vt:lpstr>
      <vt:lpstr>część (14)</vt:lpstr>
      <vt:lpstr>część (15)</vt:lpstr>
      <vt:lpstr>część (16)</vt:lpstr>
      <vt:lpstr>część (17)</vt:lpstr>
      <vt:lpstr>część (18)</vt:lpstr>
      <vt:lpstr>część (19)</vt:lpstr>
      <vt:lpstr>część (20)</vt:lpstr>
      <vt:lpstr>część (21)</vt:lpstr>
      <vt:lpstr>część (22)</vt:lpstr>
      <vt:lpstr>część (23)</vt:lpstr>
      <vt:lpstr>część (24)</vt:lpstr>
      <vt:lpstr>część (25)</vt:lpstr>
      <vt:lpstr>część (26)</vt:lpstr>
      <vt:lpstr>część (27)</vt:lpstr>
      <vt:lpstr>część (28)</vt:lpstr>
      <vt:lpstr>część (29)</vt:lpstr>
      <vt:lpstr>część (30)</vt:lpstr>
      <vt:lpstr>część (31)</vt:lpstr>
      <vt:lpstr>część (32)</vt:lpstr>
      <vt:lpstr>część (33)</vt:lpstr>
      <vt:lpstr>część (34)</vt:lpstr>
      <vt:lpstr>część (35)</vt:lpstr>
      <vt:lpstr>część (36)</vt:lpstr>
      <vt:lpstr>część (37)</vt:lpstr>
      <vt:lpstr>część (38)</vt:lpstr>
      <vt:lpstr>część (39)</vt:lpstr>
      <vt:lpstr>część (40)</vt:lpstr>
      <vt:lpstr>część (41)</vt:lpstr>
      <vt:lpstr>część (42)</vt:lpstr>
      <vt:lpstr>część (43)</vt:lpstr>
      <vt:lpstr>'część (1)'!Obszar_wydruku</vt:lpstr>
      <vt:lpstr>'część (10)'!Obszar_wydruku</vt:lpstr>
      <vt:lpstr>'część (11)'!Obszar_wydruku</vt:lpstr>
      <vt:lpstr>'część (12)'!Obszar_wydruku</vt:lpstr>
      <vt:lpstr>'część (13)'!Obszar_wydruku</vt:lpstr>
      <vt:lpstr>'część (14)'!Obszar_wydruku</vt:lpstr>
      <vt:lpstr>'część (15)'!Obszar_wydruku</vt:lpstr>
      <vt:lpstr>'część (16)'!Obszar_wydruku</vt:lpstr>
      <vt:lpstr>'część (17)'!Obszar_wydruku</vt:lpstr>
      <vt:lpstr>'część (18)'!Obszar_wydruku</vt:lpstr>
      <vt:lpstr>'część (19)'!Obszar_wydruku</vt:lpstr>
      <vt:lpstr>'część (2)'!Obszar_wydruku</vt:lpstr>
      <vt:lpstr>'część (20)'!Obszar_wydruku</vt:lpstr>
      <vt:lpstr>'część (21)'!Obszar_wydruku</vt:lpstr>
      <vt:lpstr>'część (22)'!Obszar_wydruku</vt:lpstr>
      <vt:lpstr>'część (23)'!Obszar_wydruku</vt:lpstr>
      <vt:lpstr>'część (24)'!Obszar_wydruku</vt:lpstr>
      <vt:lpstr>'część (25)'!Obszar_wydruku</vt:lpstr>
      <vt:lpstr>'część (26)'!Obszar_wydruku</vt:lpstr>
      <vt:lpstr>'część (27)'!Obszar_wydruku</vt:lpstr>
      <vt:lpstr>'część (28)'!Obszar_wydruku</vt:lpstr>
      <vt:lpstr>'część (29)'!Obszar_wydruku</vt:lpstr>
      <vt:lpstr>'część (3)'!Obszar_wydruku</vt:lpstr>
      <vt:lpstr>'część (30)'!Obszar_wydruku</vt:lpstr>
      <vt:lpstr>'część (31)'!Obszar_wydruku</vt:lpstr>
      <vt:lpstr>'część (32)'!Obszar_wydruku</vt:lpstr>
      <vt:lpstr>'część (33)'!Obszar_wydruku</vt:lpstr>
      <vt:lpstr>'część (34)'!Obszar_wydruku</vt:lpstr>
      <vt:lpstr>'część (35)'!Obszar_wydruku</vt:lpstr>
      <vt:lpstr>'część (36)'!Obszar_wydruku</vt:lpstr>
      <vt:lpstr>'część (37)'!Obszar_wydruku</vt:lpstr>
      <vt:lpstr>'część (38)'!Obszar_wydruku</vt:lpstr>
      <vt:lpstr>'część (39)'!Obszar_wydruku</vt:lpstr>
      <vt:lpstr>'część (4)'!Obszar_wydruku</vt:lpstr>
      <vt:lpstr>'część (40)'!Obszar_wydruku</vt:lpstr>
      <vt:lpstr>'część (41)'!Obszar_wydruku</vt:lpstr>
      <vt:lpstr>'część (42)'!Obszar_wydruku</vt:lpstr>
      <vt:lpstr>'część (43)'!Obszar_wydruku</vt:lpstr>
      <vt:lpstr>'część (5)'!Obszar_wydruku</vt:lpstr>
      <vt:lpstr>'część (6)'!Obszar_wydruku</vt:lpstr>
      <vt:lpstr>'część (7)'!Obszar_wydruku</vt:lpstr>
      <vt:lpstr>'część (8)'!Obszar_wydruku</vt:lpstr>
      <vt:lpstr>'część (9)'!Obszar_wydruku</vt:lpstr>
      <vt:lpstr>'Informacje ogólne'!Obszar_wydruku</vt:lpstr>
    </vt:vector>
  </TitlesOfParts>
  <Company>datacomp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abeben</dc:creator>
  <cp:lastModifiedBy>Katarzyna Kowalczyk</cp:lastModifiedBy>
  <cp:lastPrinted>2019-01-15T07:05:48Z</cp:lastPrinted>
  <dcterms:created xsi:type="dcterms:W3CDTF">2003-05-16T10:10:29Z</dcterms:created>
  <dcterms:modified xsi:type="dcterms:W3CDTF">2019-01-15T07:05:50Z</dcterms:modified>
</cp:coreProperties>
</file>