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musial\Desktop\Moje dokumenty\Przetargi\(127-2021) Odczynniki i dzierżawa\"/>
    </mc:Choice>
  </mc:AlternateContent>
  <bookViews>
    <workbookView xWindow="0" yWindow="0" windowWidth="28800" windowHeight="12030" activeTab="7"/>
  </bookViews>
  <sheets>
    <sheet name="Formularz oferty" sheetId="1" r:id="rId1"/>
    <sheet name="Część 1" sheetId="10" r:id="rId2"/>
    <sheet name="Część 2" sheetId="11" r:id="rId3"/>
    <sheet name="Część 3" sheetId="12" r:id="rId4"/>
    <sheet name="Część 4" sheetId="13" r:id="rId5"/>
    <sheet name="Część 5" sheetId="14" r:id="rId6"/>
    <sheet name="Część 6" sheetId="15" r:id="rId7"/>
    <sheet name="Część 7" sheetId="16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6" l="1"/>
  <c r="B1" i="16"/>
  <c r="I31" i="15"/>
  <c r="B1" i="15"/>
  <c r="I47" i="14"/>
  <c r="B1" i="14"/>
  <c r="F57" i="11"/>
  <c r="F121" i="13"/>
  <c r="F122" i="13" s="1"/>
  <c r="G117" i="13"/>
  <c r="I109" i="13"/>
  <c r="I115" i="13" s="1"/>
  <c r="I104" i="13"/>
  <c r="B1" i="13"/>
  <c r="I27" i="12"/>
  <c r="B1" i="12"/>
  <c r="F55" i="11"/>
  <c r="F56" i="11"/>
  <c r="F54" i="11"/>
  <c r="F53" i="11"/>
  <c r="G49" i="11"/>
  <c r="I41" i="11"/>
  <c r="I47" i="11" s="1"/>
  <c r="I36" i="11"/>
  <c r="B1" i="11"/>
  <c r="I143" i="10"/>
  <c r="G145" i="10"/>
  <c r="F151" i="10"/>
  <c r="F150" i="10"/>
  <c r="F149" i="10"/>
  <c r="F152" i="10" s="1"/>
  <c r="I137" i="10"/>
  <c r="I132" i="10"/>
  <c r="B1" i="10"/>
</calcChain>
</file>

<file path=xl/sharedStrings.xml><?xml version="1.0" encoding="utf-8"?>
<sst xmlns="http://schemas.openxmlformats.org/spreadsheetml/2006/main" count="789" uniqueCount="550">
  <si>
    <t>FORMULARZ OFERTY</t>
  </si>
  <si>
    <t>Numer sprawy</t>
  </si>
  <si>
    <t>Nazwa zamówienia</t>
  </si>
  <si>
    <t>nazwa Wykonawcy:</t>
  </si>
  <si>
    <t>adres (siedziba) Wykonawcy:</t>
  </si>
  <si>
    <t>województwo:</t>
  </si>
  <si>
    <t>NIP</t>
  </si>
  <si>
    <t>REGON</t>
  </si>
  <si>
    <t>osoba do kontaktu</t>
  </si>
  <si>
    <t>telefon</t>
  </si>
  <si>
    <t>faks</t>
  </si>
  <si>
    <t>email</t>
  </si>
  <si>
    <t>1.</t>
  </si>
  <si>
    <t>3.</t>
  </si>
  <si>
    <t>5.</t>
  </si>
  <si>
    <t>6.</t>
  </si>
  <si>
    <t>Oświadczamy, że zamierzamy powierzyć następujące części zamówienia podwykonawcom i jednocześnie podajemy nazwy (firmy) podwykonawców*:</t>
  </si>
  <si>
    <t>*Jeżeli wykonawca nie poda tych informacji to Zamawiający przyjmie, że wykonawca nie zamierza powierzać żadnej części zamówienia podwykonawcy</t>
  </si>
  <si>
    <t>Dane do umowy:</t>
  </si>
  <si>
    <t>Osoby które będą zawierały umowę ze strony Wykonawcy:</t>
  </si>
  <si>
    <t>Imię i nazwisko</t>
  </si>
  <si>
    <t xml:space="preserve">   </t>
  </si>
  <si>
    <t>Osoba(y)  odpowiedzialna za realizację umowy ze strony Wykonawcy</t>
  </si>
  <si>
    <t>Stanowisko</t>
  </si>
  <si>
    <t>Nr telefonu / e-mail</t>
  </si>
  <si>
    <t>Nr konta bankowego do rozliczeń pomiędzy Zamawiającym a Wykonawcy</t>
  </si>
  <si>
    <t>Nazwa i adres banku</t>
  </si>
  <si>
    <t>załącznik nr ….. do umowy</t>
  </si>
  <si>
    <t>Przedmiot zamówienia</t>
  </si>
  <si>
    <t>Ilość</t>
  </si>
  <si>
    <t>Lp.</t>
  </si>
  <si>
    <t>Typ</t>
  </si>
  <si>
    <t>(można wypełnić przy zawieraniu umowy)</t>
  </si>
  <si>
    <t>Rok produkcji</t>
  </si>
  <si>
    <t>Akcesoria</t>
  </si>
  <si>
    <t>Wartość</t>
  </si>
  <si>
    <t>Przyjęty koszt 1 kWh [zł]</t>
  </si>
  <si>
    <t>Koszt zużycia energii elektrycznej</t>
  </si>
  <si>
    <t>Lp</t>
  </si>
  <si>
    <t>RAZEM:</t>
  </si>
  <si>
    <t xml:space="preserve">Nr cześci </t>
  </si>
  <si>
    <t>Część 2</t>
  </si>
  <si>
    <t xml:space="preserve">2. </t>
  </si>
  <si>
    <t xml:space="preserve">4. </t>
  </si>
  <si>
    <t xml:space="preserve">ARKUSZ CENOWY </t>
  </si>
  <si>
    <t>Przedmiot dzierżawy</t>
  </si>
  <si>
    <t>Koszt zużycia energii elektrycznej:</t>
  </si>
  <si>
    <t>RAZEM B:</t>
  </si>
  <si>
    <t>RAZEM A:</t>
  </si>
  <si>
    <t>Część zamówienia: ............................................................................................................................................................................
Nazwa (firma) podwykonawcy: ......................................................................................................................................................</t>
  </si>
  <si>
    <t>Oferujemy wykonanie przedmiotu zamówienia (w danej części) za cenę:</t>
  </si>
  <si>
    <t>Oświadczamy, że zapoznaliśmy się z SWZ wraz z jej załącznikami i nie wnosimy do niej zastrzeżeń oraz, że zdobyliśmy konieczne informacje do przygotowania oferty.</t>
  </si>
  <si>
    <t>Oświadczamy, że jesteśmy związani niniejszą ofertą przez okres podany w SWZ.</t>
  </si>
  <si>
    <t>Oświadczamy, ze zapoznaliśmy się z treścią załączonego do SWZ wzoru umowy i w przypadku wyboru naszej oferty zawrzemy z zamawiającym  umowę sporządzoną na podstawie tego wzoru.</t>
  </si>
  <si>
    <t>Oświadczamy, że oferujemy realizację przedmiotu zamówienia zgodnie z zasadami określonymi w SWZ wraz z załącznikami.</t>
  </si>
  <si>
    <t>7.</t>
  </si>
  <si>
    <t>8.</t>
  </si>
  <si>
    <t>9.</t>
  </si>
  <si>
    <t>10.</t>
  </si>
  <si>
    <t>13.</t>
  </si>
  <si>
    <t>Załącznik nr 1 do SWZ</t>
  </si>
  <si>
    <t>załącznik nr 1a do SWZ</t>
  </si>
  <si>
    <t>Część 1</t>
  </si>
  <si>
    <t>Oświadczamy, że termin płatności wynosi do 60 dni.</t>
  </si>
  <si>
    <t xml:space="preserve">(dostawa i czynsz dzierżawny) </t>
  </si>
  <si>
    <t>Cena brutto #</t>
  </si>
  <si>
    <t>Cena jednostkowa brutto***#</t>
  </si>
  <si>
    <t>Cena oferty brutto# (A+B)</t>
  </si>
  <si>
    <t># jeżeli wybór oferty będzie prowadził do powstania u Zamawiającego obowiązku podatkowego, zgodnie z przepisami o podatku od towarów i usług, należy podać cenę netto.</t>
  </si>
  <si>
    <t>Czynsz dzierżawny brutto za 1 miesiąc#</t>
  </si>
  <si>
    <t>DFP.271.127.2021.BM</t>
  </si>
  <si>
    <t>Dostawa różnego rodzaju odczynników i materiałów zużywalnych dla Zakładu Patomorfologii oraz dzierżawa analizatorów.</t>
  </si>
  <si>
    <r>
      <t xml:space="preserve">Oświadczam, że wybór niniejszej oferty będzie prowadził do powstania u Zamawiającego obowiązku podatkowego zgodnie z przepisami o podatku od towarów i usług w zakresie*: 
nazwa (rodzaj) towaru lub usługi: .........................................................................................................................................................
wartość bez kwoty podatku:......................................................................................................................................................
stawka podatku, która będzie miała zastosowanie: .....................................................................................................................
</t>
    </r>
    <r>
      <rPr>
        <i/>
        <sz val="8"/>
        <rFont val="Garamond"/>
        <family val="1"/>
        <charset val="238"/>
      </rPr>
      <t>*Należy podać informacje o których mowa w pkt. 10.9 SWZ. Jeżeli wykonawca nie poda powyższej informacji to Zamawiający przyjmie, że wybór oferty nie będzie prowadził do powstania u Zamawiającego obowiązku podatkowego zgodnie z przepisami o podatku od towarów i usług.</t>
    </r>
  </si>
  <si>
    <t xml:space="preserve">Oświadczamy, że zamówienie będziemy wykonywać do czasu wyczerpania kwoty wynagrodzenia umownego, jednak nie dłużej niż przez: 
- 36 miesięcy od daty zawarcia umowy - dotyczy części 1 - 5, 7
- 12 miesięcy od daty zawarcia umowy - dotyczy części 6
</t>
  </si>
  <si>
    <t>Oświadczamy, że oferowane produkty są dopuszczone do obrotu i używania na terenie Polski zgodnie z ustawą z dnia 20 maja 2010 roku o wyrobach medycznych (jeżeli dotyczy) oraz posiadają ważne certyfikaty CE IVD (dotyczy części 1 - 4, 6, 7).  Wymóg nie dotyczy materiałów zużywalnych. Jednocześnie oświadczamy, że na każdorazowe wezwanie Zamawiającego przedstawimy dokumenty dopuszczające do obrotu i używania na terenie Polski.</t>
  </si>
  <si>
    <t xml:space="preserve">Oświadczamy, że oferowany przedmiot zamówienia (w tym oferowane w ramach dzierżawy aparaty) spełniają wszystkie postawione wymagania graniczne określone w opisie wymagań granicznych (załącznik nr 1b do SWZ) dla poszczególnych części. </t>
  </si>
  <si>
    <t>11.</t>
  </si>
  <si>
    <t>12.</t>
  </si>
  <si>
    <t>Poz.</t>
  </si>
  <si>
    <t xml:space="preserve"> nazwa przeciwciała</t>
  </si>
  <si>
    <t>klon</t>
  </si>
  <si>
    <t xml:space="preserve">Actin Muscle Specific </t>
  </si>
  <si>
    <t>HHF35</t>
  </si>
  <si>
    <t>Actin Smooth Muscle</t>
  </si>
  <si>
    <t>1A4</t>
  </si>
  <si>
    <t>ALK mut</t>
  </si>
  <si>
    <t>D5F3</t>
  </si>
  <si>
    <t xml:space="preserve">Androgen Receptor </t>
  </si>
  <si>
    <t>SP107</t>
  </si>
  <si>
    <t>anti-Podoplanin</t>
  </si>
  <si>
    <t>D2-40</t>
  </si>
  <si>
    <t>bcl-2</t>
  </si>
  <si>
    <t>SP66</t>
  </si>
  <si>
    <t>bcl-6</t>
  </si>
  <si>
    <t>GI191E/A8</t>
  </si>
  <si>
    <t>C3d</t>
  </si>
  <si>
    <t>polyclonal</t>
  </si>
  <si>
    <t xml:space="preserve">Cadherin 17 </t>
  </si>
  <si>
    <t>SP183</t>
  </si>
  <si>
    <t xml:space="preserve">Calcitonin </t>
  </si>
  <si>
    <t>SP17</t>
  </si>
  <si>
    <t xml:space="preserve">Caldesmon </t>
  </si>
  <si>
    <t>E89</t>
  </si>
  <si>
    <t>calretynina</t>
  </si>
  <si>
    <t>SP65</t>
  </si>
  <si>
    <t>CD 117 (c-kit)</t>
  </si>
  <si>
    <t>EP10</t>
  </si>
  <si>
    <t>CD 138</t>
  </si>
  <si>
    <t>B-A38</t>
  </si>
  <si>
    <t>CD 15</t>
  </si>
  <si>
    <t>MMA</t>
  </si>
  <si>
    <t>CD 1a</t>
  </si>
  <si>
    <t>EP3622</t>
  </si>
  <si>
    <t xml:space="preserve">CD 2 </t>
  </si>
  <si>
    <t>MRQ-11</t>
  </si>
  <si>
    <t>CD 20 (limf.B)</t>
  </si>
  <si>
    <t>L26</t>
  </si>
  <si>
    <t>CD 23</t>
  </si>
  <si>
    <t>SP23</t>
  </si>
  <si>
    <t xml:space="preserve">CD 33 </t>
  </si>
  <si>
    <t>SP266</t>
  </si>
  <si>
    <t>CD 34</t>
  </si>
  <si>
    <t>QBEnd/10</t>
  </si>
  <si>
    <t>CD 38</t>
  </si>
  <si>
    <t>SP149</t>
  </si>
  <si>
    <t>CD 4</t>
  </si>
  <si>
    <t>SP35</t>
  </si>
  <si>
    <t>CD 43</t>
  </si>
  <si>
    <t>L60</t>
  </si>
  <si>
    <t>CD 45 LCA</t>
  </si>
  <si>
    <t>2B11+PD7/26</t>
  </si>
  <si>
    <t>CD 5</t>
  </si>
  <si>
    <t>SP19</t>
  </si>
  <si>
    <t>CD 56</t>
  </si>
  <si>
    <t>MRQ-42</t>
  </si>
  <si>
    <t xml:space="preserve">CD 56 </t>
  </si>
  <si>
    <t>123C3</t>
  </si>
  <si>
    <t>CD 57</t>
  </si>
  <si>
    <t>NK-1</t>
  </si>
  <si>
    <t>CD 61</t>
  </si>
  <si>
    <t>2f2</t>
  </si>
  <si>
    <t>CD 68</t>
  </si>
  <si>
    <t>KP-1</t>
  </si>
  <si>
    <t>CD 7</t>
  </si>
  <si>
    <t>SP94</t>
  </si>
  <si>
    <t>CD 79 alfa</t>
  </si>
  <si>
    <t>SP18</t>
  </si>
  <si>
    <t>CD 8</t>
  </si>
  <si>
    <t>SP57</t>
  </si>
  <si>
    <t>CDX2</t>
  </si>
  <si>
    <t>EPR2764Y</t>
  </si>
  <si>
    <t>Chromogranina A</t>
  </si>
  <si>
    <t>LK2H10</t>
  </si>
  <si>
    <t>CK 19</t>
  </si>
  <si>
    <t>A53-B/A2.26</t>
  </si>
  <si>
    <t>CK 5/6</t>
  </si>
  <si>
    <t>D5/16B4</t>
  </si>
  <si>
    <t>c-myc</t>
  </si>
  <si>
    <t>Y69</t>
  </si>
  <si>
    <t xml:space="preserve">COX-2 </t>
  </si>
  <si>
    <t>SP21</t>
  </si>
  <si>
    <t>cyclina D1</t>
  </si>
  <si>
    <t>SP4-R</t>
  </si>
  <si>
    <t>cytokerain HMW</t>
  </si>
  <si>
    <t>34beta12</t>
  </si>
  <si>
    <t xml:space="preserve">Cytokeratin 14  </t>
  </si>
  <si>
    <t>SP53</t>
  </si>
  <si>
    <t>desmina</t>
  </si>
  <si>
    <t>DE-R-1</t>
  </si>
  <si>
    <t>EMA</t>
  </si>
  <si>
    <t>E29</t>
  </si>
  <si>
    <t xml:space="preserve">Ep-CAM </t>
  </si>
  <si>
    <t>Ber-EP4</t>
  </si>
  <si>
    <t xml:space="preserve">Factor XIIIa </t>
  </si>
  <si>
    <t>EP3372</t>
  </si>
  <si>
    <t xml:space="preserve">Galectin-3 </t>
  </si>
  <si>
    <t>9C4</t>
  </si>
  <si>
    <t>GATA3</t>
  </si>
  <si>
    <t>L50-823</t>
  </si>
  <si>
    <t xml:space="preserve">Glial Fibrillary Acidic Protein </t>
  </si>
  <si>
    <t>EP672Y</t>
  </si>
  <si>
    <t>glikoforyna A</t>
  </si>
  <si>
    <t>GA-R2</t>
  </si>
  <si>
    <t xml:space="preserve">Glypican-3 </t>
  </si>
  <si>
    <t>GC33</t>
  </si>
  <si>
    <t xml:space="preserve">Granzyme B </t>
  </si>
  <si>
    <t>H.pylori</t>
  </si>
  <si>
    <t>SP48</t>
  </si>
  <si>
    <t>HER 2/neu</t>
  </si>
  <si>
    <t>4B5</t>
  </si>
  <si>
    <t xml:space="preserve">Ki-67 </t>
  </si>
  <si>
    <t>30-9</t>
  </si>
  <si>
    <t>Macrophage</t>
  </si>
  <si>
    <t>HAM-56</t>
  </si>
  <si>
    <t>Mammoglobina</t>
  </si>
  <si>
    <t>31A5</t>
  </si>
  <si>
    <t>MART-1/Melan A</t>
  </si>
  <si>
    <t>A103</t>
  </si>
  <si>
    <t>MLH1</t>
  </si>
  <si>
    <t>M1</t>
  </si>
  <si>
    <t>MSH2</t>
  </si>
  <si>
    <t>G219-1129</t>
  </si>
  <si>
    <t>MSH6</t>
  </si>
  <si>
    <t>SP93</t>
  </si>
  <si>
    <t>MyoD1</t>
  </si>
  <si>
    <t>EP212</t>
  </si>
  <si>
    <t xml:space="preserve">Myoglobin </t>
  </si>
  <si>
    <t xml:space="preserve">Myosin Smooth Muscle </t>
  </si>
  <si>
    <t>SMMS-1</t>
  </si>
  <si>
    <t>p 120</t>
  </si>
  <si>
    <t>p 16</t>
  </si>
  <si>
    <t>E6H4</t>
  </si>
  <si>
    <t>p 40</t>
  </si>
  <si>
    <t>BC28</t>
  </si>
  <si>
    <t>p 504s (AMACR)</t>
  </si>
  <si>
    <t>SP116</t>
  </si>
  <si>
    <t>p 63</t>
  </si>
  <si>
    <t>4A4</t>
  </si>
  <si>
    <t>PAX-5</t>
  </si>
  <si>
    <t>SP34</t>
  </si>
  <si>
    <t xml:space="preserve">PAX-8 </t>
  </si>
  <si>
    <t>MRQ-50</t>
  </si>
  <si>
    <t>PMS2</t>
  </si>
  <si>
    <t>A16-4</t>
  </si>
  <si>
    <t>rec. Estrogenowy</t>
  </si>
  <si>
    <t>SP1</t>
  </si>
  <si>
    <t>rec. progesteronowy</t>
  </si>
  <si>
    <t>1E2</t>
  </si>
  <si>
    <t>S - 100</t>
  </si>
  <si>
    <t>Polyclonal</t>
  </si>
  <si>
    <t xml:space="preserve">S100 </t>
  </si>
  <si>
    <t>4C4.9</t>
  </si>
  <si>
    <t xml:space="preserve">Smoothelin </t>
  </si>
  <si>
    <t>R4A</t>
  </si>
  <si>
    <t xml:space="preserve">SOX-10 </t>
  </si>
  <si>
    <t>SP267</t>
  </si>
  <si>
    <t>SOX-11</t>
  </si>
  <si>
    <t>MRQ-58</t>
  </si>
  <si>
    <t xml:space="preserve">SOX-2 </t>
  </si>
  <si>
    <t>SP76</t>
  </si>
  <si>
    <t>synaptofizyna</t>
  </si>
  <si>
    <t>MRQ-40</t>
  </si>
  <si>
    <t xml:space="preserve">Thyroid transcription factor </t>
  </si>
  <si>
    <t>8G7G3/1</t>
  </si>
  <si>
    <t>tryptaza</t>
  </si>
  <si>
    <t>G3</t>
  </si>
  <si>
    <t xml:space="preserve">TTF-1 </t>
  </si>
  <si>
    <t>SP141</t>
  </si>
  <si>
    <t>vimentyna</t>
  </si>
  <si>
    <t>V9</t>
  </si>
  <si>
    <t>WT 1</t>
  </si>
  <si>
    <t>6F-H2</t>
  </si>
  <si>
    <t>CD71</t>
  </si>
  <si>
    <t>MRQ-48</t>
  </si>
  <si>
    <t>FSH</t>
  </si>
  <si>
    <t>GH</t>
  </si>
  <si>
    <t>LH</t>
  </si>
  <si>
    <t>prolaktyna</t>
  </si>
  <si>
    <t>TSH</t>
  </si>
  <si>
    <t>BRAF</t>
  </si>
  <si>
    <t>V600 E</t>
  </si>
  <si>
    <t>Olig2</t>
  </si>
  <si>
    <t>EP112</t>
  </si>
  <si>
    <t xml:space="preserve">Dostawa przeciwciał, wszystkich odczynników przeznaczonych do badań immunohistochemicznych wraz z:  </t>
  </si>
  <si>
    <t>1.materiały zużywalne wykorzystywane na analizatorze niezbędne do wykonania poniższych barwień</t>
  </si>
  <si>
    <t>2. kartonowe pudełka do zamrażarki, białe, wys.53 mm (50szt)</t>
  </si>
  <si>
    <t>3. przegródki do pudełek zamrażarkowych 9x9, max. średnica probówki 13mm, na 81 próbek (50szt)</t>
  </si>
  <si>
    <t>4. probówki - Eppendorf Tubes 5ml, z zatrzaskiwaną pokrywką, PCR clean, bezbarwny (2opx100szt)</t>
  </si>
  <si>
    <t>5. Eppendorf Tube Rack, 12 pozycji, do probówek 5 i 15ml, polipropylen, autoklawowalne, 2 szt</t>
  </si>
  <si>
    <t>6. PCR-Cooler 0,2ml Starter Set, 1 różowy 1 niebieki</t>
  </si>
  <si>
    <t>7. Eppendorf PCR Tubes, 0,5ml, PCR clean, z pokrywką na zawiasie, przezroczyste 4 op po 500szt</t>
  </si>
  <si>
    <t>8. Koszyk na 20 szkiełek do brawiarki PRISMA 4768 (30szt)</t>
  </si>
  <si>
    <t>9. wortex  laboratoryjny (wytrząsarka) lab dancer 4szt</t>
  </si>
  <si>
    <t>10. pipeta eppendorf research plus 100-1000ul, niebieska 2szt</t>
  </si>
  <si>
    <t>11. pipeta eppendorf research plus 2-20ul, jasnoszara 2szt</t>
  </si>
  <si>
    <t>12. pipeta eppendorf research plus 20-200ul, żółta 2szt</t>
  </si>
  <si>
    <t>13. pipeta eppendorf research plus 0,5-5ml, fioletowa 1szt</t>
  </si>
  <si>
    <t>Dzierżawa urządzeń: otwarty system do barwień składający się z 3 analizatorów z dodatkowym laptopem przenośnym, mirotom automatyczny z torem wodnym i płytą chłodzącą, drukarka do szkiełek, drukarka do nalepek, system do makrodysekcji, nakrywarka do preparatów IHC, nablatowa komora laminarna</t>
  </si>
  <si>
    <t>Szczegółowy arkusz cenowy</t>
  </si>
  <si>
    <t>Dostawa produktów:</t>
  </si>
  <si>
    <t>Nazwa oferowanego produktu;
Producent</t>
  </si>
  <si>
    <t>Numer katalogowy</t>
  </si>
  <si>
    <t>Oferowana ilość*</t>
  </si>
  <si>
    <t>Oferowana wielkość produktu**</t>
  </si>
  <si>
    <t>Razem:</t>
  </si>
  <si>
    <t>*Przez oferowaną ilość należy rozumieć ilość opakowań stanowiących jedną całość, koniecznych do wykonania przedmiotu zamówienia. W przypadku, gdy iloraz ilości określonej przez Zamawiającego do ilości sztuk stanowiących jedno zaoferowane opakowanie nie jest liczbą całkowitą należy zaoferować ilość zaokrągloną do pełnych opakowań.
**Przez oferowaną wielkość produktu należy rozumieć sposób konfekcjonowania produktu tj. ilość sztuk/oznaczeń stanowiących jedno opakowanie zbiorcze, będące przedmiotem wyceny.
***Przez cenę jednostkową brutto należy rozumieć cenę za opakowanie stanowiące jedną całość, mogące być przedmiotem dostawy.</t>
  </si>
  <si>
    <t>Dzierżawa aparatów:</t>
  </si>
  <si>
    <t>Opis dzierżawionego aparatu</t>
  </si>
  <si>
    <t>Nazwa urządzeń</t>
  </si>
  <si>
    <t>Nr seryjne</t>
  </si>
  <si>
    <t>Moc oferowanego aparatu w watach [W]</t>
  </si>
  <si>
    <t>Założony czas pracy aparatu w godzinach [h]</t>
  </si>
  <si>
    <t>2.</t>
  </si>
  <si>
    <t>Cena brutto# oferowanej ilości</t>
  </si>
  <si>
    <t>Czynsz dzierżawny brutto (za 36 m-ce)#</t>
  </si>
  <si>
    <t>Oświadczamy, że oferowany cały przedmiot zamówienia (w tym oferowane w ramach dzierżawy aparaty) spełniają wszystkie postawione w załączniku nr 1b do SWZ wymagania graniczne dla części 2 przedmiotu zamówienia.
Niespełnienie któregokolwiek z wymagań granicznych spowoduje odrzucenie oferty.</t>
  </si>
  <si>
    <t>Analizator (1 szt.)</t>
  </si>
  <si>
    <t>Analizator 1 (1 szt.)</t>
  </si>
  <si>
    <t>Analizator 2 (1 szt.)</t>
  </si>
  <si>
    <t>Analizator 3 (1 szt.)</t>
  </si>
  <si>
    <t>(bez kosztów zużycia energii elektrycznej)</t>
  </si>
  <si>
    <t>rodzaj barwienia</t>
  </si>
  <si>
    <t>liczba opakowań  na 36 m-cy</t>
  </si>
  <si>
    <t>Alcian Blue for Pas</t>
  </si>
  <si>
    <t>Giemsa</t>
  </si>
  <si>
    <t>Mucikarmin</t>
  </si>
  <si>
    <t>Srebro</t>
  </si>
  <si>
    <t>PAS</t>
  </si>
  <si>
    <t>Czerwień Kongo</t>
  </si>
  <si>
    <t>barwienie Jones HE</t>
  </si>
  <si>
    <t>AFB</t>
  </si>
  <si>
    <t>Alcjan Blue</t>
  </si>
  <si>
    <t>Fe</t>
  </si>
  <si>
    <t>Trichrom Blue</t>
  </si>
  <si>
    <t>Trichrom Green</t>
  </si>
  <si>
    <t>Grocott</t>
  </si>
  <si>
    <t>Analizator 4 (1 szt.)</t>
  </si>
  <si>
    <t>4.</t>
  </si>
  <si>
    <t>Oświadczamy, że oferowany cały przedmiot zamówienia (w tym oferowane w ramach dzierżawy aparaty) spełniają wszystkie postawione w załączniku nr 1b do SWZ wymagania graniczne dla części 1 przedmiotu zamówienia.
Niespełnienie któregokolwiek z wymagań granicznych spowoduje odrzucenie oferty.</t>
  </si>
  <si>
    <t>Wielkość opakowania</t>
  </si>
  <si>
    <t>Ilość opakowań na 36 m-cy</t>
  </si>
  <si>
    <t>Test do oznaczeń  mutacji w genie EGFR  ( cobas EGFR Mutation Test v2 CE-IVD) przy użyciu DNA wyizolowanego z tkanek utrwalonych w formalinie i zatopionych w parafinie lub wolnokrążącego DNA z osocza.</t>
  </si>
  <si>
    <t>24 oznaczenia</t>
  </si>
  <si>
    <t>Zestaw do izolacji DNA     (cobas DNA Sample Preparation Kit CE-IVD )</t>
  </si>
  <si>
    <t>24 izolacje</t>
  </si>
  <si>
    <t xml:space="preserve">Test do oznaczeń  mutacji w genie PIK3CA  ( cobas PIK3CA Mutation Test CE-IVD) przy użyciu DNA wyizolowanego z tkanek utrwalonych w formalinie i zatopionych w parafinie </t>
  </si>
  <si>
    <t xml:space="preserve">AD-Plate - 0,3ml- 96 Well Plate and Sealing Film </t>
  </si>
  <si>
    <t>50 szt</t>
  </si>
  <si>
    <t>Część 3</t>
  </si>
  <si>
    <t xml:space="preserve">Dostawa przeciwciał, wszystkich odczynników przeznaczonych do badań immunohistochemicznych oraz materiałów zużywalnych wraz z  dzierżawą otwartego systemu do barwień składającego się z 1 analizatora </t>
  </si>
  <si>
    <t>Melanosome (HMB45)</t>
  </si>
  <si>
    <t>HMB-45</t>
  </si>
  <si>
    <t>Ki67 (MIB-1)</t>
  </si>
  <si>
    <t>MIB1</t>
  </si>
  <si>
    <t>MNF116</t>
  </si>
  <si>
    <t>FITC anti-fibrinogen</t>
  </si>
  <si>
    <t>FITC anti-IgA</t>
  </si>
  <si>
    <t>FITC anti-IgG</t>
  </si>
  <si>
    <t>FITC anti-IgM</t>
  </si>
  <si>
    <t>TTF - 1</t>
  </si>
  <si>
    <t>CD 31</t>
  </si>
  <si>
    <t>JC70</t>
  </si>
  <si>
    <t xml:space="preserve">desmina </t>
  </si>
  <si>
    <t>D33</t>
  </si>
  <si>
    <t>FITC anti-C1q</t>
  </si>
  <si>
    <t>304-1A5</t>
  </si>
  <si>
    <t>RCK108</t>
  </si>
  <si>
    <t>caldesmon</t>
  </si>
  <si>
    <t>h-CD</t>
  </si>
  <si>
    <t>beta - catenina</t>
  </si>
  <si>
    <t>b-catenin-1</t>
  </si>
  <si>
    <t>DAK-CALRET1</t>
  </si>
  <si>
    <t>IgG</t>
  </si>
  <si>
    <t>kappa</t>
  </si>
  <si>
    <t>lambda</t>
  </si>
  <si>
    <t>CK7</t>
  </si>
  <si>
    <t>OV-TL 12/30</t>
  </si>
  <si>
    <t>CK20</t>
  </si>
  <si>
    <t>Ks20.8</t>
  </si>
  <si>
    <t>Cytokeratin</t>
  </si>
  <si>
    <t>AE1/AE3</t>
  </si>
  <si>
    <t>CD 10</t>
  </si>
  <si>
    <t>56C6</t>
  </si>
  <si>
    <t>Rb a Hu C3c Complement/FITC</t>
  </si>
  <si>
    <t>poliklonal rabbit anti - human</t>
  </si>
  <si>
    <t>CMV</t>
  </si>
  <si>
    <t>CCH2 and DDG9</t>
  </si>
  <si>
    <t>AMACR</t>
  </si>
  <si>
    <t>E- cadheryna</t>
  </si>
  <si>
    <t>36B5</t>
  </si>
  <si>
    <t>P-53</t>
  </si>
  <si>
    <t>DO-7</t>
  </si>
  <si>
    <t>CK – HMW</t>
  </si>
  <si>
    <t>34be12</t>
  </si>
  <si>
    <t>MUM – 1</t>
  </si>
  <si>
    <t>MUM1p</t>
  </si>
  <si>
    <t>TdT</t>
  </si>
  <si>
    <t>EP266</t>
  </si>
  <si>
    <t>Prosteina</t>
  </si>
  <si>
    <t>10 E3</t>
  </si>
  <si>
    <t>GCDFP-15</t>
  </si>
  <si>
    <t>23A3</t>
  </si>
  <si>
    <t>MPO</t>
  </si>
  <si>
    <t>CD3</t>
  </si>
  <si>
    <t>CD30</t>
  </si>
  <si>
    <t>Ber-H2</t>
  </si>
  <si>
    <t>podoplanina</t>
  </si>
  <si>
    <t>D2 40</t>
  </si>
  <si>
    <t>CK8/18</t>
  </si>
  <si>
    <t>EP17/EP30</t>
  </si>
  <si>
    <t>PD-L1 (nr kat. M3653)</t>
  </si>
  <si>
    <t>22C3</t>
  </si>
  <si>
    <t>Smooth Muscle Actin</t>
  </si>
  <si>
    <t>Amyloid A</t>
  </si>
  <si>
    <t>mc1</t>
  </si>
  <si>
    <t>CA125</t>
  </si>
  <si>
    <t>m11</t>
  </si>
  <si>
    <t>CD138</t>
  </si>
  <si>
    <t>MI15</t>
  </si>
  <si>
    <t>CD15</t>
  </si>
  <si>
    <t>carb-3</t>
  </si>
  <si>
    <t>CD2</t>
  </si>
  <si>
    <t>AB75</t>
  </si>
  <si>
    <t>CD2Cy</t>
  </si>
  <si>
    <t>CD43</t>
  </si>
  <si>
    <t>DF-T1</t>
  </si>
  <si>
    <t>CD68</t>
  </si>
  <si>
    <t>KP1</t>
  </si>
  <si>
    <t>CD7</t>
  </si>
  <si>
    <t>CBC.37</t>
  </si>
  <si>
    <t>CD79a</t>
  </si>
  <si>
    <t>JCB117</t>
  </si>
  <si>
    <t>CD8</t>
  </si>
  <si>
    <t>C8/144B</t>
  </si>
  <si>
    <t>CD57</t>
  </si>
  <si>
    <t>TB01</t>
  </si>
  <si>
    <t>FE11</t>
  </si>
  <si>
    <t>Vimentin</t>
  </si>
  <si>
    <t>ER</t>
  </si>
  <si>
    <t>EP1</t>
  </si>
  <si>
    <t>EP49</t>
  </si>
  <si>
    <t>EP51</t>
  </si>
  <si>
    <t>ES05</t>
  </si>
  <si>
    <t>Myogen</t>
  </si>
  <si>
    <t>F5D</t>
  </si>
  <si>
    <t>CD19</t>
  </si>
  <si>
    <t>LECD19</t>
  </si>
  <si>
    <t>Epi-Mbr Ag</t>
  </si>
  <si>
    <t>PR</t>
  </si>
  <si>
    <t>PgR1294</t>
  </si>
  <si>
    <t>cyclinD1</t>
  </si>
  <si>
    <t>EP12</t>
  </si>
  <si>
    <t>calcitonin</t>
  </si>
  <si>
    <t>IgA</t>
  </si>
  <si>
    <t>IgM</t>
  </si>
  <si>
    <t>Thyroglobulina</t>
  </si>
  <si>
    <t>S100</t>
  </si>
  <si>
    <t>bcl6</t>
  </si>
  <si>
    <t>PGB6p</t>
  </si>
  <si>
    <t>BSAP</t>
  </si>
  <si>
    <t>DAKPax5</t>
  </si>
  <si>
    <t>CD23</t>
  </si>
  <si>
    <t>DAK-23</t>
  </si>
  <si>
    <t>cytokeratin18</t>
  </si>
  <si>
    <t>DC18</t>
  </si>
  <si>
    <t>Renal Cell Carcinoma Marker</t>
  </si>
  <si>
    <t>SPM314</t>
  </si>
  <si>
    <t>HSV Type1</t>
  </si>
  <si>
    <t>gastrin</t>
  </si>
  <si>
    <t>Carcinoembryonic Antigen</t>
  </si>
  <si>
    <t>II-7</t>
  </si>
  <si>
    <t>Epithelial Antigen</t>
  </si>
  <si>
    <t>BerEP4</t>
  </si>
  <si>
    <t>Inhibin α</t>
  </si>
  <si>
    <t>R1</t>
  </si>
  <si>
    <t>DAKO Omnis Large Vial 30ml</t>
  </si>
  <si>
    <r>
      <t xml:space="preserve">CK </t>
    </r>
    <r>
      <rPr>
        <sz val="11"/>
        <color indexed="10"/>
        <rFont val="Garamond"/>
        <family val="1"/>
        <charset val="238"/>
      </rPr>
      <t xml:space="preserve"> </t>
    </r>
  </si>
  <si>
    <t>Część 4</t>
  </si>
  <si>
    <t>Dzierżawa analizatora - 1 szt.
wraz z oprogramowaniem (zgodnie z opisem wymagań granicznych zał. 1b do SWZ)</t>
  </si>
  <si>
    <t>Dzierżawa analizatorów - 3 szt.
wraz z osprzętem i oprogramowaniem (zgodnie z opisem wymagań granicznych zał. 1b do SWZ)</t>
  </si>
  <si>
    <t>Dzierżawa analizatorów - 4 szt.
wraz z systemem oczyszczania wody, osprzętem 
i oprogramowaniem (zgodnie z opisem wymagań granicznych zał. 1b do SWZ)</t>
  </si>
  <si>
    <t>Część 5</t>
  </si>
  <si>
    <t>poz.</t>
  </si>
  <si>
    <t>Wielkość opakowania jednostkowego</t>
  </si>
  <si>
    <t xml:space="preserve">2 - metylobutan 99% cz.d.a  </t>
  </si>
  <si>
    <t>20 litrów</t>
  </si>
  <si>
    <t xml:space="preserve"> 1 litr</t>
  </si>
  <si>
    <t>2-Propanol  /Izopropanol/ czda</t>
  </si>
  <si>
    <t>70 litrów</t>
  </si>
  <si>
    <t>1 litr</t>
  </si>
  <si>
    <t>Amoniak 25 % czda</t>
  </si>
  <si>
    <t>5 litrów</t>
  </si>
  <si>
    <t>Azotowy kwas 65%czda</t>
  </si>
  <si>
    <t>3litry</t>
  </si>
  <si>
    <t>Tabletki buforu pH 6,4 - do przygotowania roztworu buforowego wg Weisego do barwienia rozmazów krwi</t>
  </si>
  <si>
    <t>4op</t>
  </si>
  <si>
    <t>100 tabletek</t>
  </si>
  <si>
    <t>chlorek złota (I)</t>
  </si>
  <si>
    <t>1 g</t>
  </si>
  <si>
    <t>Eozyna żółtawa rozp.w wodzie</t>
  </si>
  <si>
    <t>150 g</t>
  </si>
  <si>
    <t>25 g</t>
  </si>
  <si>
    <t>katalaza z wątroby wołowej (odczynnik dedykowany do skarawków mrożakowych)</t>
  </si>
  <si>
    <t>50 mg</t>
  </si>
  <si>
    <t xml:space="preserve">kwas mrówkowy  98-100 % cz.d.a  </t>
  </si>
  <si>
    <t>2litry</t>
  </si>
  <si>
    <t xml:space="preserve">Kwas solny czda 35-38% </t>
  </si>
  <si>
    <t>10 litrów</t>
  </si>
  <si>
    <t>odczynnik Schiffa do wykrywania aldehydów (odczynnik dedykowany do skarawków mrożakowych)</t>
  </si>
  <si>
    <t>1 l</t>
  </si>
  <si>
    <t>Potasu nadmanganian czda</t>
  </si>
  <si>
    <t>750 g</t>
  </si>
  <si>
    <t>250 g</t>
  </si>
  <si>
    <t>Potasu wodorotlenek czda</t>
  </si>
  <si>
    <t>3 kg</t>
  </si>
  <si>
    <t>500 g</t>
  </si>
  <si>
    <t>Eozyna i błękit metylenowy Wrighta</t>
  </si>
  <si>
    <t>500ml</t>
  </si>
  <si>
    <t>Wodoru nadtlenek 30% czda</t>
  </si>
  <si>
    <t>25 litrów</t>
  </si>
  <si>
    <t>Paski wskaźnikowe 
pH 6,5-10,0</t>
  </si>
  <si>
    <t>10 opakowan</t>
  </si>
  <si>
    <t>100 szt</t>
  </si>
  <si>
    <t>Toluidine blue</t>
  </si>
  <si>
    <t>5g</t>
  </si>
  <si>
    <t xml:space="preserve">di-sodu tetraboran 10x hydrat </t>
  </si>
  <si>
    <t>1kg</t>
  </si>
  <si>
    <t>Cytrynian ołowiu (lead(II)citrate trihydrate) EM grade (stężenie do mikroskopu elektronowego)</t>
  </si>
  <si>
    <t>25g</t>
  </si>
  <si>
    <t>Formaldehyd (solution 37% p.a)</t>
  </si>
  <si>
    <t xml:space="preserve"> 500ml</t>
  </si>
  <si>
    <t>Glutardialdehyd (Roztwór 25% do mikroskopii elektronowej)</t>
  </si>
  <si>
    <t>250ml</t>
  </si>
  <si>
    <t>Osmium tetroxide Roztwór 4%</t>
  </si>
  <si>
    <t>5 x 10ml (ampułki)</t>
  </si>
  <si>
    <t>Sodium cacodylate, trihydrate (Kakodylan sodu)</t>
  </si>
  <si>
    <t>Spurr Low Viscosity Embedding Kit (zestaw 4 substancji)</t>
  </si>
  <si>
    <t>1 szt.</t>
  </si>
  <si>
    <t>Sacharoza for microbiology, ACS reagent, ≥99.0%</t>
  </si>
  <si>
    <t>250g</t>
  </si>
  <si>
    <t>Część 6</t>
  </si>
  <si>
    <t>wielkość opakowania
jednoskowego</t>
  </si>
  <si>
    <t>Ksylen czda w szklanych opakowaniach</t>
  </si>
  <si>
    <t>30 litrów</t>
  </si>
  <si>
    <t xml:space="preserve">Ksylen czda - w opakowaniach plastikowych   (o wymiarach 27 cm x 22 cm x 12.5 cm)  wykonanych z polietylenu wysokiej gęstości (HDPE) o pojemności 5 litrów  z nakrętką zabezpieczającą przed przypadkowym otwarciem. </t>
  </si>
  <si>
    <t>1000 litrów</t>
  </si>
  <si>
    <t xml:space="preserve">Parafina z woskami do badań histopatologicznych.Parafina w formie granulatu cechująca się dobrą rozpuszczalnością w zakresie temp. od 56 do 58 stopni C. Zawartość DMSO &lt; 1%. </t>
  </si>
  <si>
    <t>120 op.</t>
  </si>
  <si>
    <t>10 kg</t>
  </si>
  <si>
    <t>Parafina z woskami do badań histopatologicznych typu Histoplast. Skład Chemiczny: parafina 75 - 80%, poliizobutylen 3 - 5%, 2,6-ditertbutylo-p-krezol 10 - 15%. Parafina w formie granulatu cechująca się dobra rozpuszczalnością  w zakresie temp. od 56 do 57 stopni C.</t>
  </si>
  <si>
    <t>zestaw do barwienia metodą Von-Kossa acc. Mcgee-Russel - do wykrywania jonow wapnia w preparatach histologicznych</t>
  </si>
  <si>
    <t>2 op.</t>
  </si>
  <si>
    <t>100 testów</t>
  </si>
  <si>
    <t>Acid orcein - barwienie w kierunku kwaśnej orceiny i włókien elastycznych w preparatach histologicznych</t>
  </si>
  <si>
    <t>Congo Red - barwienie w kierunku amyloidu w preparatach histologicznych</t>
  </si>
  <si>
    <t>Gomori's Trichrome - do analizy włókien kolagenowych w wątrobie i tkance nerki w preparatach histologicznych</t>
  </si>
  <si>
    <t>Masson Trichrome acc. Apelli - do barwienia melaniny w tkance w preparatach histologicznych</t>
  </si>
  <si>
    <t>2op.</t>
  </si>
  <si>
    <t>Ilość opakowań na 
12 m-cy</t>
  </si>
  <si>
    <t>Ilość asortymentu na 
36 m-cy</t>
  </si>
  <si>
    <t>Część 7</t>
  </si>
  <si>
    <t>Ilość zestawów na 36 miesięcy</t>
  </si>
  <si>
    <t xml:space="preserve">Zestaw do barwienia hematoksyliną i  eozyną
W skład jednego zestawu wchodzi:
1. Hematoksylina 3G (Mayer 3c/l) (800 ml) wraz z osobnym utelniaczem (24ml) 
2. Eozyna (820ml)
Wymagania: 
Zawartość opakowań zoptymalizowana pod kątem jednorazowego użycia w automatycznej barwiarce: Hematoksylina 800-900ml, Eozyna 800 – 900ml.
Jeden zestaw pozwala na stabilne barwienie min 2500 szkiełek histologicznych protokołem HE w barwiarce zamawiającego Tissue-tek Prisma . 
Stabilność roztworu przed zmieszaniem min. 24m., po zmieszaniu min. 12m. 
Zestaw do barwienia wyposażony w oznaczenie kodem QR zawierającym identyfikację i datę produkcji w barwiarce.
</t>
  </si>
  <si>
    <t>Zestaw zawiera : 
1. Hematoksylina 800ml, 
2. Utleniacz do hematoksyliny 24ml, 3.eozyna 820ml</t>
  </si>
  <si>
    <t>Oświadczamy, że jesteśmy  (właściwe podkreślić):
13.1. mikroprzedsiębiorstwem,
13.2. małym przedsiębiorstwem,
13.3. średnim przedsiębiorstwem,
13.4. jednoosobową działalnością gospodarczą,
13.5. osobą fizyczną nieprowadzącą działalności gospodarczej,
13.6. inny rodzaj (w tym duże przedsiębiorstwo)</t>
  </si>
  <si>
    <r>
      <t xml:space="preserve">zgodnie z arkuszem cenowym (załącznik nr 1a do SWZ), wymaganiami granicznymi  (załącznik nr 1b do SWZ) 
oraz postanowieniami wzoru umowy (załącznik nr 5 do SWZ).
</t>
    </r>
    <r>
      <rPr>
        <i/>
        <sz val="10"/>
        <rFont val="Garamond"/>
        <family val="1"/>
        <charset val="238"/>
      </rPr>
      <t xml:space="preserve"># jeżeli wybór oferty będzie prowadził do powstania u Zamawiającego obowiązku podatkowego, zgodnie z przepisami o podatku od towarów i usług, należy podać cenę netto.
</t>
    </r>
  </si>
  <si>
    <t>Dostawa wszystkich odczynników przeznaczonych do badań histochemicznych wraz z materiałami zużywalnymi niezbędnymi do wykonania wykazanych barwień wraz z dzierżawą systemu do barwień składającego się z czterech sztuk analizatorów do wykonania poniższych barwień 
i z laboratoryjnym systemem oczyszczania wody</t>
  </si>
  <si>
    <t>liczba opakowań na 
36 miesięcy</t>
  </si>
  <si>
    <t>liczba opakowań (50)^
na 36 m-cy</t>
  </si>
  <si>
    <t>^ jedno opakowanie umożliwia wykonanie 50 testów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</si>
</sst>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_z_ł_-;\-* #,##0.00\ _z_ł_-;_-* \-??\ _z_ł_-;_-@_-"/>
    <numFmt numFmtId="165" formatCode="_-* #,##0.00&quot; zł&quot;_-;\-* #,##0.00&quot; zł&quot;_-;_-* \-??&quot; zł&quot;_-;_-@_-"/>
    <numFmt numFmtId="166" formatCode="&quot; &quot;#,##0.00,&quot;zł &quot;;&quot;-&quot;#,##0.00,&quot;zł &quot;;&quot; &quot;&quot;-&quot;#&quot; zł &quot;;&quot; &quot;@&quot; &quot;"/>
    <numFmt numFmtId="167" formatCode="_-* #,##0\ _z_ł_-;\-* #,##0\ _z_ł_-;_-* &quot;-&quot;??\ _z_ł_-;_-@_-"/>
  </numFmts>
  <fonts count="3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 CE"/>
      <family val="2"/>
      <charset val="238"/>
    </font>
    <font>
      <sz val="10"/>
      <name val="Arial"/>
      <family val="2"/>
    </font>
    <font>
      <sz val="12"/>
      <name val="Arial"/>
      <family val="2"/>
      <charset val="238"/>
    </font>
    <font>
      <sz val="10"/>
      <name val="Tahoma"/>
      <family val="2"/>
      <charset val="238"/>
    </font>
    <font>
      <u/>
      <sz val="10"/>
      <color indexed="12"/>
      <name val="Arial CE"/>
      <family val="2"/>
      <charset val="238"/>
    </font>
    <font>
      <sz val="11"/>
      <name val="Book Antiqua"/>
      <family val="1"/>
      <charset val="238"/>
    </font>
    <font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9C6500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i/>
      <sz val="9"/>
      <name val="Garamond"/>
      <family val="1"/>
      <charset val="238"/>
    </font>
    <font>
      <b/>
      <sz val="11"/>
      <name val="Garamond"/>
      <family val="1"/>
      <charset val="238"/>
    </font>
    <font>
      <sz val="10"/>
      <name val="Garamond"/>
      <family val="1"/>
      <charset val="238"/>
    </font>
    <font>
      <sz val="11"/>
      <name val="Garamond"/>
      <family val="1"/>
      <charset val="238"/>
    </font>
    <font>
      <sz val="11"/>
      <color theme="1"/>
      <name val="Garamond"/>
      <family val="1"/>
      <charset val="238"/>
    </font>
    <font>
      <sz val="10"/>
      <color theme="1"/>
      <name val="Garamond"/>
      <family val="1"/>
      <charset val="238"/>
    </font>
    <font>
      <b/>
      <sz val="10"/>
      <name val="Garamond"/>
      <family val="1"/>
      <charset val="238"/>
    </font>
    <font>
      <i/>
      <sz val="8"/>
      <name val="Garamond"/>
      <family val="1"/>
      <charset val="238"/>
    </font>
    <font>
      <i/>
      <sz val="11"/>
      <name val="Garamond"/>
      <family val="1"/>
      <charset val="238"/>
    </font>
    <font>
      <sz val="11"/>
      <color rgb="FF000000"/>
      <name val="Garamond"/>
      <family val="1"/>
      <charset val="238"/>
    </font>
    <font>
      <b/>
      <sz val="11"/>
      <color theme="1"/>
      <name val="Garamond"/>
      <family val="1"/>
      <charset val="238"/>
    </font>
    <font>
      <sz val="9"/>
      <color theme="1"/>
      <name val="Garamond"/>
      <family val="1"/>
      <charset val="238"/>
    </font>
    <font>
      <b/>
      <sz val="11"/>
      <color rgb="FF000000"/>
      <name val="Garamond"/>
      <family val="1"/>
      <charset val="238"/>
    </font>
    <font>
      <i/>
      <sz val="11"/>
      <color rgb="FF000000"/>
      <name val="Garamond"/>
      <family val="1"/>
      <charset val="238"/>
    </font>
    <font>
      <i/>
      <sz val="10"/>
      <color theme="1"/>
      <name val="Garamond"/>
      <family val="1"/>
      <charset val="238"/>
    </font>
    <font>
      <sz val="11"/>
      <color indexed="10"/>
      <name val="Garamond"/>
      <family val="1"/>
      <charset val="238"/>
    </font>
    <font>
      <sz val="11"/>
      <color rgb="FF202020"/>
      <name val="Garamond"/>
      <family val="1"/>
      <charset val="238"/>
    </font>
    <font>
      <sz val="11"/>
      <name val="明朝"/>
      <family val="1"/>
      <charset val="128"/>
    </font>
    <font>
      <sz val="9"/>
      <name val="Garamond"/>
      <family val="1"/>
      <charset val="238"/>
    </font>
    <font>
      <i/>
      <sz val="10"/>
      <name val="Garamond"/>
      <family val="1"/>
      <charset val="238"/>
    </font>
    <font>
      <i/>
      <sz val="11"/>
      <color theme="1"/>
      <name val="Garamond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9">
    <xf numFmtId="0" fontId="0" fillId="0" borderId="0"/>
    <xf numFmtId="0" fontId="2" fillId="0" borderId="0"/>
    <xf numFmtId="165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3" fillId="0" borderId="0" applyBorder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7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7" fillId="0" borderId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7" fillId="0" borderId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7" fillId="0" borderId="0"/>
    <xf numFmtId="0" fontId="4" fillId="0" borderId="0"/>
    <xf numFmtId="0" fontId="8" fillId="0" borderId="0"/>
    <xf numFmtId="0" fontId="1" fillId="0" borderId="0"/>
    <xf numFmtId="0" fontId="10" fillId="0" borderId="0"/>
    <xf numFmtId="0" fontId="7" fillId="0" borderId="0"/>
    <xf numFmtId="0" fontId="7" fillId="0" borderId="0"/>
    <xf numFmtId="0" fontId="2" fillId="0" borderId="0">
      <alignment vertical="top"/>
    </xf>
    <xf numFmtId="0" fontId="1" fillId="0" borderId="0"/>
    <xf numFmtId="0" fontId="4" fillId="0" borderId="0"/>
    <xf numFmtId="0" fontId="7" fillId="0" borderId="0"/>
    <xf numFmtId="0" fontId="16" fillId="0" borderId="0"/>
    <xf numFmtId="0" fontId="7" fillId="0" borderId="0"/>
    <xf numFmtId="0" fontId="1" fillId="0" borderId="0"/>
    <xf numFmtId="0" fontId="2" fillId="0" borderId="0"/>
    <xf numFmtId="0" fontId="12" fillId="0" borderId="0"/>
    <xf numFmtId="0" fontId="1" fillId="0" borderId="0"/>
    <xf numFmtId="0" fontId="4" fillId="0" borderId="0"/>
    <xf numFmtId="0" fontId="7" fillId="0" borderId="0"/>
    <xf numFmtId="0" fontId="2" fillId="0" borderId="0"/>
    <xf numFmtId="0" fontId="13" fillId="0" borderId="0"/>
    <xf numFmtId="0" fontId="2" fillId="0" borderId="0"/>
    <xf numFmtId="0" fontId="4" fillId="0" borderId="0"/>
    <xf numFmtId="0" fontId="7" fillId="0" borderId="0"/>
    <xf numFmtId="0" fontId="4" fillId="0" borderId="0"/>
    <xf numFmtId="0" fontId="17" fillId="0" borderId="0"/>
    <xf numFmtId="0" fontId="4" fillId="0" borderId="0"/>
    <xf numFmtId="0" fontId="16" fillId="0" borderId="0"/>
    <xf numFmtId="0" fontId="4" fillId="0" borderId="0"/>
    <xf numFmtId="0" fontId="7" fillId="0" borderId="0"/>
    <xf numFmtId="0" fontId="5" fillId="0" borderId="0"/>
    <xf numFmtId="0" fontId="17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4" fillId="0" borderId="0"/>
    <xf numFmtId="0" fontId="2" fillId="0" borderId="0"/>
    <xf numFmtId="0" fontId="7" fillId="0" borderId="0"/>
    <xf numFmtId="0" fontId="7" fillId="0" borderId="0"/>
    <xf numFmtId="9" fontId="7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 applyFill="0" applyBorder="0" applyAlignment="0" applyProtection="0"/>
    <xf numFmtId="0" fontId="9" fillId="0" borderId="0"/>
    <xf numFmtId="166" fontId="5" fillId="0" borderId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7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165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35" fillId="0" borderId="0"/>
  </cellStyleXfs>
  <cellXfs count="238">
    <xf numFmtId="0" fontId="0" fillId="0" borderId="0" xfId="0"/>
    <xf numFmtId="44" fontId="18" fillId="0" borderId="0" xfId="42" applyNumberFormat="1" applyFont="1" applyFill="1" applyBorder="1" applyAlignment="1" applyProtection="1">
      <alignment horizontal="left" vertical="top" wrapText="1"/>
      <protection locked="0"/>
    </xf>
    <xf numFmtId="0" fontId="20" fillId="0" borderId="0" xfId="42" applyFont="1"/>
    <xf numFmtId="3" fontId="21" fillId="0" borderId="0" xfId="42" applyNumberFormat="1" applyFont="1" applyFill="1" applyBorder="1" applyAlignment="1" applyProtection="1">
      <alignment horizontal="right" vertical="top" wrapText="1"/>
      <protection locked="0"/>
    </xf>
    <xf numFmtId="0" fontId="22" fillId="0" borderId="0" xfId="0" applyFont="1"/>
    <xf numFmtId="0" fontId="19" fillId="0" borderId="0" xfId="42" applyFont="1" applyFill="1" applyBorder="1" applyAlignment="1" applyProtection="1">
      <alignment horizontal="center" vertical="top"/>
      <protection locked="0"/>
    </xf>
    <xf numFmtId="0" fontId="21" fillId="0" borderId="0" xfId="42" applyFont="1" applyFill="1" applyBorder="1" applyAlignment="1" applyProtection="1">
      <alignment horizontal="left" vertical="top" wrapText="1"/>
      <protection locked="0"/>
    </xf>
    <xf numFmtId="0" fontId="22" fillId="0" borderId="0" xfId="42" applyFont="1" applyFill="1" applyBorder="1" applyAlignment="1" applyProtection="1">
      <alignment horizontal="left" vertical="top" wrapText="1"/>
      <protection locked="0"/>
    </xf>
    <xf numFmtId="0" fontId="23" fillId="0" borderId="0" xfId="42" applyFont="1"/>
    <xf numFmtId="0" fontId="21" fillId="0" borderId="1" xfId="42" applyFont="1" applyFill="1" applyBorder="1" applyAlignment="1" applyProtection="1">
      <alignment horizontal="left" vertical="top" wrapText="1"/>
      <protection locked="0"/>
    </xf>
    <xf numFmtId="0" fontId="21" fillId="0" borderId="1" xfId="42" applyFont="1" applyFill="1" applyBorder="1" applyAlignment="1" applyProtection="1">
      <alignment horizontal="left" vertical="top"/>
      <protection locked="0"/>
    </xf>
    <xf numFmtId="0" fontId="19" fillId="0" borderId="0" xfId="42" applyFont="1" applyFill="1" applyBorder="1" applyAlignment="1" applyProtection="1">
      <alignment horizontal="left" vertical="top" wrapText="1"/>
      <protection locked="0"/>
    </xf>
    <xf numFmtId="3" fontId="19" fillId="0" borderId="0" xfId="42" applyNumberFormat="1" applyFont="1" applyFill="1" applyBorder="1" applyAlignment="1" applyProtection="1">
      <alignment horizontal="left" vertical="top" wrapText="1"/>
      <protection locked="0"/>
    </xf>
    <xf numFmtId="3" fontId="21" fillId="0" borderId="0" xfId="42" applyNumberFormat="1" applyFont="1" applyFill="1" applyAlignment="1" applyProtection="1">
      <alignment horizontal="left" vertical="top" wrapText="1"/>
      <protection locked="0"/>
    </xf>
    <xf numFmtId="0" fontId="21" fillId="0" borderId="0" xfId="42" applyFont="1" applyFill="1" applyAlignment="1" applyProtection="1">
      <alignment horizontal="left" vertical="top" wrapText="1"/>
      <protection locked="0"/>
    </xf>
    <xf numFmtId="0" fontId="24" fillId="0" borderId="1" xfId="42" applyFont="1" applyFill="1" applyBorder="1" applyAlignment="1">
      <alignment horizontal="center" vertical="center"/>
    </xf>
    <xf numFmtId="44" fontId="21" fillId="0" borderId="0" xfId="42" applyNumberFormat="1" applyFont="1" applyFill="1" applyBorder="1" applyAlignment="1" applyProtection="1">
      <alignment horizontal="right" vertical="top" wrapText="1"/>
      <protection locked="0"/>
    </xf>
    <xf numFmtId="0" fontId="20" fillId="0" borderId="1" xfId="42" applyFont="1" applyFill="1" applyBorder="1" applyAlignment="1">
      <alignment horizontal="center"/>
    </xf>
    <xf numFmtId="44" fontId="20" fillId="3" borderId="1" xfId="42" applyNumberFormat="1" applyFont="1" applyFill="1" applyBorder="1" applyAlignment="1">
      <alignment horizontal="left"/>
    </xf>
    <xf numFmtId="0" fontId="20" fillId="0" borderId="0" xfId="42" applyFont="1" applyAlignment="1">
      <alignment horizontal="left"/>
    </xf>
    <xf numFmtId="0" fontId="20" fillId="0" borderId="0" xfId="42" applyFont="1" applyAlignment="1">
      <alignment horizontal="left" vertical="top"/>
    </xf>
    <xf numFmtId="0" fontId="19" fillId="0" borderId="0" xfId="42" applyFont="1" applyFill="1" applyAlignment="1" applyProtection="1">
      <alignment horizontal="left" vertical="center" wrapText="1"/>
      <protection locked="0"/>
    </xf>
    <xf numFmtId="49" fontId="21" fillId="0" borderId="0" xfId="42" applyNumberFormat="1" applyFont="1" applyFill="1" applyBorder="1" applyAlignment="1" applyProtection="1">
      <alignment horizontal="left" vertical="top" wrapText="1"/>
      <protection locked="0"/>
    </xf>
    <xf numFmtId="0" fontId="21" fillId="3" borderId="1" xfId="42" applyFont="1" applyFill="1" applyBorder="1" applyAlignment="1" applyProtection="1">
      <alignment horizontal="left" vertical="top" wrapText="1"/>
      <protection locked="0"/>
    </xf>
    <xf numFmtId="49" fontId="21" fillId="0" borderId="0" xfId="42" applyNumberFormat="1" applyFont="1" applyFill="1" applyAlignment="1" applyProtection="1">
      <alignment horizontal="left" vertical="top" wrapText="1"/>
      <protection locked="0"/>
    </xf>
    <xf numFmtId="3" fontId="21" fillId="0" borderId="9" xfId="42" applyNumberFormat="1" applyFont="1" applyFill="1" applyBorder="1" applyAlignment="1" applyProtection="1">
      <alignment horizontal="right" vertical="top" wrapText="1"/>
      <protection locked="0"/>
    </xf>
    <xf numFmtId="49" fontId="21" fillId="0" borderId="1" xfId="42" applyNumberFormat="1" applyFont="1" applyFill="1" applyBorder="1" applyAlignment="1" applyProtection="1">
      <alignment horizontal="left" vertical="top" wrapText="1"/>
      <protection locked="0"/>
    </xf>
    <xf numFmtId="49" fontId="21" fillId="0" borderId="2" xfId="42" applyNumberFormat="1" applyFont="1" applyFill="1" applyBorder="1" applyAlignment="1" applyProtection="1">
      <alignment horizontal="left" vertical="top" wrapText="1"/>
      <protection locked="0"/>
    </xf>
    <xf numFmtId="3" fontId="21" fillId="0" borderId="1" xfId="42" applyNumberFormat="1" applyFont="1" applyFill="1" applyBorder="1" applyAlignment="1" applyProtection="1">
      <alignment horizontal="right" vertical="top" wrapText="1"/>
      <protection locked="0"/>
    </xf>
    <xf numFmtId="49" fontId="19" fillId="3" borderId="1" xfId="42" applyNumberFormat="1" applyFont="1" applyFill="1" applyBorder="1" applyAlignment="1" applyProtection="1">
      <alignment horizontal="left" vertical="top" wrapText="1"/>
      <protection locked="0"/>
    </xf>
    <xf numFmtId="49" fontId="21" fillId="3" borderId="2" xfId="42" applyNumberFormat="1" applyFont="1" applyFill="1" applyBorder="1" applyAlignment="1" applyProtection="1">
      <alignment horizontal="left" vertical="top" wrapText="1"/>
      <protection locked="0"/>
    </xf>
    <xf numFmtId="3" fontId="19" fillId="3" borderId="1" xfId="42" applyNumberFormat="1" applyFont="1" applyFill="1" applyBorder="1" applyAlignment="1" applyProtection="1">
      <alignment horizontal="right" vertical="top" wrapText="1"/>
      <protection locked="0"/>
    </xf>
    <xf numFmtId="0" fontId="21" fillId="0" borderId="0" xfId="42" applyFont="1" applyFill="1" applyBorder="1" applyAlignment="1" applyProtection="1">
      <alignment horizontal="justify" vertical="top" wrapText="1"/>
      <protection locked="0"/>
    </xf>
    <xf numFmtId="0" fontId="21" fillId="0" borderId="0" xfId="42" applyFont="1" applyFill="1" applyAlignment="1" applyProtection="1">
      <alignment horizontal="justify" vertical="top" wrapText="1"/>
      <protection locked="0"/>
    </xf>
    <xf numFmtId="0" fontId="21" fillId="0" borderId="0" xfId="42" applyFont="1"/>
    <xf numFmtId="0" fontId="21" fillId="0" borderId="0" xfId="42" applyFont="1" applyFill="1" applyAlignment="1" applyProtection="1">
      <alignment horizontal="left" vertical="top"/>
      <protection locked="0"/>
    </xf>
    <xf numFmtId="0" fontId="19" fillId="0" borderId="0" xfId="42" applyFont="1" applyAlignment="1">
      <alignment horizontal="center"/>
    </xf>
    <xf numFmtId="0" fontId="19" fillId="0" borderId="0" xfId="42" applyFont="1" applyFill="1" applyAlignment="1" applyProtection="1">
      <alignment horizontal="left" vertical="top" wrapText="1"/>
      <protection locked="0"/>
    </xf>
    <xf numFmtId="0" fontId="19" fillId="0" borderId="0" xfId="42" applyFont="1" applyFill="1" applyBorder="1" applyAlignment="1" applyProtection="1">
      <alignment horizontal="center" vertical="center" wrapText="1"/>
      <protection locked="0"/>
    </xf>
    <xf numFmtId="0" fontId="28" fillId="4" borderId="1" xfId="0" applyFont="1" applyFill="1" applyBorder="1" applyAlignment="1" applyProtection="1">
      <alignment horizontal="center" vertical="center" wrapText="1"/>
      <protection locked="0"/>
    </xf>
    <xf numFmtId="0" fontId="28" fillId="0" borderId="1" xfId="0" applyFont="1" applyBorder="1" applyAlignment="1">
      <alignment horizontal="center" vertical="center"/>
    </xf>
    <xf numFmtId="49" fontId="28" fillId="0" borderId="1" xfId="0" applyNumberFormat="1" applyFont="1" applyBorder="1" applyAlignment="1">
      <alignment horizontal="center" vertical="center" wrapText="1"/>
    </xf>
    <xf numFmtId="3" fontId="19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27" fillId="0" borderId="1" xfId="0" applyFont="1" applyBorder="1" applyAlignment="1">
      <alignment horizontal="left" wrapText="1"/>
    </xf>
    <xf numFmtId="49" fontId="22" fillId="0" borderId="1" xfId="0" applyNumberFormat="1" applyFont="1" applyBorder="1" applyAlignment="1">
      <alignment horizontal="center"/>
    </xf>
    <xf numFmtId="0" fontId="22" fillId="0" borderId="1" xfId="0" applyFont="1" applyBorder="1"/>
    <xf numFmtId="0" fontId="22" fillId="4" borderId="1" xfId="0" applyFont="1" applyFill="1" applyBorder="1" applyAlignment="1" applyProtection="1">
      <alignment horizontal="center" vertical="center" wrapText="1"/>
      <protection locked="0"/>
    </xf>
    <xf numFmtId="0" fontId="21" fillId="4" borderId="1" xfId="0" applyFont="1" applyFill="1" applyBorder="1" applyAlignment="1">
      <alignment vertical="center"/>
    </xf>
    <xf numFmtId="49" fontId="21" fillId="4" borderId="1" xfId="0" applyNumberFormat="1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left" vertical="center"/>
    </xf>
    <xf numFmtId="0" fontId="22" fillId="0" borderId="1" xfId="0" applyFont="1" applyBorder="1" applyAlignment="1">
      <alignment horizontal="right"/>
    </xf>
    <xf numFmtId="0" fontId="29" fillId="4" borderId="1" xfId="0" applyFont="1" applyFill="1" applyBorder="1"/>
    <xf numFmtId="0" fontId="29" fillId="4" borderId="5" xfId="0" applyFont="1" applyFill="1" applyBorder="1" applyAlignment="1">
      <alignment horizontal="center" vertical="center" wrapText="1"/>
    </xf>
    <xf numFmtId="0" fontId="29" fillId="4" borderId="4" xfId="0" applyFont="1" applyFill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8" fillId="4" borderId="1" xfId="0" applyFont="1" applyFill="1" applyBorder="1" applyAlignment="1" applyProtection="1">
      <alignment horizontal="center" vertical="center"/>
      <protection locked="0"/>
    </xf>
    <xf numFmtId="0" fontId="22" fillId="4" borderId="1" xfId="0" applyFont="1" applyFill="1" applyBorder="1" applyAlignment="1" applyProtection="1">
      <alignment horizontal="center" vertical="center"/>
      <protection locked="0"/>
    </xf>
    <xf numFmtId="0" fontId="21" fillId="0" borderId="1" xfId="0" applyFont="1" applyBorder="1" applyAlignment="1">
      <alignment horizontal="left" vertical="center"/>
    </xf>
    <xf numFmtId="3" fontId="21" fillId="0" borderId="1" xfId="0" applyNumberFormat="1" applyFont="1" applyBorder="1" applyAlignment="1">
      <alignment horizontal="center"/>
    </xf>
    <xf numFmtId="0" fontId="22" fillId="4" borderId="1" xfId="0" applyFont="1" applyFill="1" applyBorder="1" applyAlignment="1">
      <alignment horizontal="left" vertical="center"/>
    </xf>
    <xf numFmtId="3" fontId="22" fillId="4" borderId="1" xfId="0" applyNumberFormat="1" applyFont="1" applyFill="1" applyBorder="1" applyAlignment="1">
      <alignment horizontal="center"/>
    </xf>
    <xf numFmtId="0" fontId="22" fillId="0" borderId="0" xfId="0" applyFont="1" applyFill="1" applyAlignment="1" applyProtection="1">
      <alignment horizontal="left" vertical="top" wrapText="1"/>
      <protection locked="0"/>
    </xf>
    <xf numFmtId="0" fontId="28" fillId="0" borderId="0" xfId="0" applyFont="1" applyAlignment="1">
      <alignment horizontal="center" vertical="top" wrapText="1"/>
    </xf>
    <xf numFmtId="0" fontId="28" fillId="0" borderId="11" xfId="0" applyFont="1" applyBorder="1" applyAlignment="1">
      <alignment horizontal="center" vertical="top" wrapText="1"/>
    </xf>
    <xf numFmtId="0" fontId="28" fillId="3" borderId="1" xfId="0" applyFont="1" applyFill="1" applyBorder="1" applyAlignment="1">
      <alignment horizontal="center" vertical="center" wrapText="1"/>
    </xf>
    <xf numFmtId="167" fontId="28" fillId="3" borderId="4" xfId="1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 applyProtection="1">
      <alignment horizontal="center" vertical="center" wrapText="1"/>
      <protection locked="0"/>
    </xf>
    <xf numFmtId="49" fontId="21" fillId="4" borderId="1" xfId="0" applyNumberFormat="1" applyFont="1" applyFill="1" applyBorder="1" applyAlignment="1" applyProtection="1">
      <alignment vertical="center" wrapText="1"/>
    </xf>
    <xf numFmtId="49" fontId="22" fillId="0" borderId="1" xfId="0" applyNumberFormat="1" applyFont="1" applyFill="1" applyBorder="1" applyAlignment="1" applyProtection="1">
      <alignment horizontal="left" vertical="top" wrapText="1"/>
    </xf>
    <xf numFmtId="3" fontId="22" fillId="0" borderId="4" xfId="0" applyNumberFormat="1" applyFont="1" applyFill="1" applyBorder="1" applyAlignment="1" applyProtection="1">
      <alignment horizontal="center" vertical="top" wrapText="1"/>
    </xf>
    <xf numFmtId="49" fontId="22" fillId="0" borderId="1" xfId="0" applyNumberFormat="1" applyFont="1" applyFill="1" applyBorder="1" applyAlignment="1" applyProtection="1">
      <alignment horizontal="left" vertical="top" wrapText="1"/>
      <protection locked="0"/>
    </xf>
    <xf numFmtId="49" fontId="22" fillId="0" borderId="1" xfId="0" applyNumberFormat="1" applyFont="1" applyFill="1" applyBorder="1" applyAlignment="1" applyProtection="1">
      <alignment horizontal="center" vertical="top" wrapText="1"/>
      <protection locked="0"/>
    </xf>
    <xf numFmtId="44" fontId="22" fillId="0" borderId="1" xfId="0" applyNumberFormat="1" applyFont="1" applyFill="1" applyBorder="1" applyAlignment="1" applyProtection="1">
      <alignment horizontal="center" vertical="top" wrapText="1" shrinkToFit="1"/>
      <protection locked="0"/>
    </xf>
    <xf numFmtId="44" fontId="22" fillId="0" borderId="1" xfId="0" applyNumberFormat="1" applyFont="1" applyFill="1" applyBorder="1" applyAlignment="1">
      <alignment horizontal="left" vertical="top" wrapText="1"/>
    </xf>
    <xf numFmtId="44" fontId="22" fillId="0" borderId="3" xfId="0" applyNumberFormat="1" applyFont="1" applyFill="1" applyBorder="1" applyAlignment="1">
      <alignment horizontal="left" vertical="top" wrapText="1"/>
    </xf>
    <xf numFmtId="0" fontId="22" fillId="0" borderId="0" xfId="0" applyFont="1" applyFill="1" applyBorder="1" applyAlignment="1" applyProtection="1">
      <alignment vertical="center" wrapText="1"/>
      <protection locked="0"/>
    </xf>
    <xf numFmtId="1" fontId="22" fillId="0" borderId="0" xfId="0" applyNumberFormat="1" applyFont="1" applyFill="1" applyAlignment="1" applyProtection="1">
      <alignment horizontal="left" vertical="top" wrapText="1"/>
      <protection locked="0"/>
    </xf>
    <xf numFmtId="9" fontId="22" fillId="0" borderId="0" xfId="0" applyNumberFormat="1" applyFont="1" applyFill="1" applyAlignment="1" applyProtection="1">
      <alignment horizontal="left" vertical="top" wrapText="1"/>
      <protection locked="0"/>
    </xf>
    <xf numFmtId="0" fontId="30" fillId="6" borderId="1" xfId="0" applyFont="1" applyFill="1" applyBorder="1" applyAlignment="1">
      <alignment vertical="top"/>
    </xf>
    <xf numFmtId="0" fontId="30" fillId="6" borderId="3" xfId="0" applyFont="1" applyFill="1" applyBorder="1" applyAlignment="1">
      <alignment horizontal="left" vertical="top" wrapText="1"/>
    </xf>
    <xf numFmtId="0" fontId="30" fillId="6" borderId="13" xfId="0" applyFont="1" applyFill="1" applyBorder="1" applyAlignment="1">
      <alignment horizontal="left" vertical="top" wrapText="1"/>
    </xf>
    <xf numFmtId="0" fontId="30" fillId="6" borderId="1" xfId="0" applyFont="1" applyFill="1" applyBorder="1" applyAlignment="1">
      <alignment horizontal="center" vertical="top" wrapText="1"/>
    </xf>
    <xf numFmtId="0" fontId="27" fillId="7" borderId="4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vertical="top"/>
    </xf>
    <xf numFmtId="0" fontId="27" fillId="0" borderId="0" xfId="0" applyFont="1" applyFill="1" applyBorder="1" applyAlignment="1">
      <alignment horizontal="left" vertical="top" wrapText="1"/>
    </xf>
    <xf numFmtId="44" fontId="28" fillId="3" borderId="1" xfId="42" applyNumberFormat="1" applyFont="1" applyFill="1" applyBorder="1" applyAlignment="1">
      <alignment horizontal="center" vertical="center" wrapText="1"/>
    </xf>
    <xf numFmtId="44" fontId="22" fillId="3" borderId="1" xfId="42" applyNumberFormat="1" applyFont="1" applyFill="1" applyBorder="1" applyAlignment="1">
      <alignment horizontal="right" vertical="center" wrapText="1"/>
    </xf>
    <xf numFmtId="44" fontId="28" fillId="4" borderId="10" xfId="42" applyNumberFormat="1" applyFont="1" applyFill="1" applyBorder="1" applyAlignment="1">
      <alignment horizontal="center" vertical="center" wrapText="1"/>
    </xf>
    <xf numFmtId="44" fontId="22" fillId="4" borderId="0" xfId="42" applyNumberFormat="1" applyFont="1" applyFill="1" applyBorder="1" applyAlignment="1">
      <alignment horizontal="right" vertical="center" wrapText="1"/>
    </xf>
    <xf numFmtId="0" fontId="28" fillId="5" borderId="1" xfId="42" applyFont="1" applyFill="1" applyBorder="1" applyAlignment="1">
      <alignment horizontal="center" vertical="center" wrapText="1"/>
    </xf>
    <xf numFmtId="44" fontId="22" fillId="4" borderId="1" xfId="42" applyNumberFormat="1" applyFont="1" applyFill="1" applyBorder="1" applyAlignment="1">
      <alignment horizontal="right" vertical="center" wrapText="1"/>
    </xf>
    <xf numFmtId="49" fontId="21" fillId="4" borderId="0" xfId="0" applyNumberFormat="1" applyFont="1" applyFill="1" applyBorder="1" applyAlignment="1" applyProtection="1">
      <alignment horizontal="right" vertical="center" wrapText="1"/>
    </xf>
    <xf numFmtId="0" fontId="21" fillId="0" borderId="0" xfId="0" applyFont="1" applyFill="1" applyBorder="1" applyAlignment="1" applyProtection="1">
      <alignment horizontal="center" vertical="top" wrapText="1"/>
      <protection locked="0"/>
    </xf>
    <xf numFmtId="0" fontId="21" fillId="0" borderId="0" xfId="0" applyFont="1" applyFill="1" applyBorder="1" applyAlignment="1" applyProtection="1">
      <alignment horizontal="left" vertical="top" wrapText="1"/>
      <protection locked="0"/>
    </xf>
    <xf numFmtId="0" fontId="19" fillId="8" borderId="1" xfId="0" applyFont="1" applyFill="1" applyBorder="1" applyAlignment="1" applyProtection="1">
      <alignment horizontal="center" vertical="center" wrapText="1"/>
      <protection locked="0"/>
    </xf>
    <xf numFmtId="1" fontId="19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Fill="1" applyBorder="1" applyAlignment="1" applyProtection="1">
      <alignment horizontal="center" vertical="center" wrapText="1"/>
      <protection locked="0"/>
    </xf>
    <xf numFmtId="1" fontId="21" fillId="0" borderId="2" xfId="0" applyNumberFormat="1" applyFont="1" applyFill="1" applyBorder="1" applyAlignment="1" applyProtection="1">
      <alignment horizontal="left" vertical="center" wrapText="1"/>
      <protection locked="0"/>
    </xf>
    <xf numFmtId="2" fontId="21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21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8" borderId="1" xfId="0" applyFont="1" applyFill="1" applyBorder="1" applyAlignment="1" applyProtection="1">
      <alignment horizontal="center" vertical="center" wrapText="1"/>
      <protection locked="0"/>
    </xf>
    <xf numFmtId="44" fontId="21" fillId="8" borderId="1" xfId="0" applyNumberFormat="1" applyFont="1" applyFill="1" applyBorder="1" applyAlignment="1" applyProtection="1">
      <alignment horizontal="left" vertical="center" wrapText="1"/>
      <protection locked="0"/>
    </xf>
    <xf numFmtId="0" fontId="22" fillId="0" borderId="0" xfId="0" applyFont="1" applyFill="1" applyAlignment="1" applyProtection="1">
      <alignment vertical="top" wrapText="1"/>
      <protection locked="0"/>
    </xf>
    <xf numFmtId="0" fontId="22" fillId="0" borderId="0" xfId="0" applyFont="1" applyFill="1" applyAlignment="1" applyProtection="1">
      <alignment horizontal="right" vertical="top" wrapText="1"/>
      <protection locked="0"/>
    </xf>
    <xf numFmtId="0" fontId="21" fillId="0" borderId="0" xfId="42" applyFont="1" applyFill="1" applyAlignment="1" applyProtection="1">
      <alignment horizontal="right" vertical="top"/>
      <protection locked="0"/>
    </xf>
    <xf numFmtId="0" fontId="28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wrapText="1"/>
    </xf>
    <xf numFmtId="0" fontId="28" fillId="4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 applyProtection="1">
      <alignment vertical="top" wrapText="1"/>
      <protection locked="0"/>
    </xf>
    <xf numFmtId="0" fontId="21" fillId="4" borderId="1" xfId="0" applyFont="1" applyFill="1" applyBorder="1" applyAlignment="1">
      <alignment vertical="center" wrapText="1"/>
    </xf>
    <xf numFmtId="0" fontId="21" fillId="4" borderId="1" xfId="0" applyFont="1" applyFill="1" applyBorder="1" applyAlignment="1">
      <alignment horizont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left" vertical="center" wrapText="1"/>
    </xf>
    <xf numFmtId="0" fontId="21" fillId="4" borderId="1" xfId="52" applyFont="1" applyFill="1" applyBorder="1" applyAlignment="1">
      <alignment vertical="center" wrapText="1"/>
    </xf>
    <xf numFmtId="0" fontId="21" fillId="4" borderId="1" xfId="52" applyFont="1" applyFill="1" applyBorder="1" applyAlignment="1">
      <alignment horizontal="center" wrapText="1"/>
    </xf>
    <xf numFmtId="0" fontId="21" fillId="4" borderId="1" xfId="52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1" xfId="0" applyFont="1" applyBorder="1"/>
    <xf numFmtId="0" fontId="22" fillId="4" borderId="1" xfId="117" applyFont="1" applyFill="1" applyBorder="1" applyAlignment="1">
      <alignment horizontal="center" vertical="center"/>
    </xf>
    <xf numFmtId="0" fontId="22" fillId="4" borderId="1" xfId="47" applyFont="1" applyFill="1" applyBorder="1" applyAlignment="1">
      <alignment horizontal="left" vertical="top" wrapText="1"/>
    </xf>
    <xf numFmtId="0" fontId="22" fillId="4" borderId="1" xfId="47" applyFont="1" applyFill="1" applyBorder="1" applyAlignment="1">
      <alignment horizontal="center" vertical="top" wrapText="1"/>
    </xf>
    <xf numFmtId="0" fontId="22" fillId="4" borderId="1" xfId="117" applyFont="1" applyFill="1" applyBorder="1" applyAlignment="1">
      <alignment horizontal="left" vertical="center" wrapText="1"/>
    </xf>
    <xf numFmtId="0" fontId="21" fillId="4" borderId="1" xfId="117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left"/>
    </xf>
    <xf numFmtId="0" fontId="22" fillId="4" borderId="1" xfId="0" applyFont="1" applyFill="1" applyBorder="1" applyAlignment="1">
      <alignment horizontal="left" wrapText="1"/>
    </xf>
    <xf numFmtId="0" fontId="21" fillId="0" borderId="1" xfId="117" applyFont="1" applyFill="1" applyBorder="1" applyAlignment="1">
      <alignment horizontal="left" vertical="center" wrapText="1"/>
    </xf>
    <xf numFmtId="0" fontId="21" fillId="0" borderId="1" xfId="117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left"/>
    </xf>
    <xf numFmtId="0" fontId="22" fillId="0" borderId="1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 vertical="center" wrapText="1"/>
    </xf>
    <xf numFmtId="0" fontId="19" fillId="4" borderId="1" xfId="47" applyFont="1" applyFill="1" applyBorder="1" applyAlignment="1">
      <alignment horizontal="center" vertical="center" wrapText="1"/>
    </xf>
    <xf numFmtId="0" fontId="19" fillId="4" borderId="1" xfId="116" applyFont="1" applyFill="1" applyBorder="1" applyAlignment="1">
      <alignment horizontal="center" vertical="center" wrapText="1"/>
    </xf>
    <xf numFmtId="0" fontId="22" fillId="0" borderId="1" xfId="117" applyFont="1" applyFill="1" applyBorder="1" applyAlignment="1">
      <alignment horizontal="center" vertical="center"/>
    </xf>
    <xf numFmtId="0" fontId="22" fillId="0" borderId="1" xfId="117" applyFont="1" applyFill="1" applyBorder="1" applyAlignment="1">
      <alignment horizontal="left" vertical="center" wrapText="1"/>
    </xf>
    <xf numFmtId="0" fontId="22" fillId="0" borderId="1" xfId="118" applyFont="1" applyFill="1" applyBorder="1" applyAlignment="1">
      <alignment horizontal="left" vertical="center" wrapText="1"/>
    </xf>
    <xf numFmtId="0" fontId="22" fillId="0" borderId="1" xfId="118" applyFont="1" applyFill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left" vertical="center"/>
    </xf>
    <xf numFmtId="0" fontId="28" fillId="0" borderId="15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left" vertical="center" wrapText="1"/>
    </xf>
    <xf numFmtId="0" fontId="21" fillId="4" borderId="7" xfId="0" applyFont="1" applyFill="1" applyBorder="1" applyAlignment="1">
      <alignment vertical="center" wrapText="1"/>
    </xf>
    <xf numFmtId="0" fontId="21" fillId="0" borderId="7" xfId="0" applyFont="1" applyBorder="1" applyAlignment="1">
      <alignment horizontal="center" vertical="center" wrapText="1"/>
    </xf>
    <xf numFmtId="0" fontId="38" fillId="0" borderId="0" xfId="0" applyFont="1"/>
    <xf numFmtId="0" fontId="20" fillId="0" borderId="0" xfId="42" applyFont="1" applyFill="1" applyBorder="1" applyAlignment="1">
      <alignment horizontal="center" vertical="top" wrapText="1"/>
    </xf>
    <xf numFmtId="0" fontId="20" fillId="0" borderId="0" xfId="42" applyFont="1" applyFill="1" applyBorder="1" applyAlignment="1">
      <alignment horizontal="center" vertical="top"/>
    </xf>
    <xf numFmtId="0" fontId="22" fillId="0" borderId="0" xfId="42" applyFont="1" applyFill="1" applyBorder="1" applyAlignment="1" applyProtection="1">
      <alignment horizontal="justify" vertical="top"/>
      <protection locked="0"/>
    </xf>
    <xf numFmtId="0" fontId="19" fillId="3" borderId="2" xfId="42" applyFont="1" applyFill="1" applyBorder="1" applyAlignment="1" applyProtection="1">
      <alignment horizontal="left" vertical="top" wrapText="1"/>
      <protection locked="0"/>
    </xf>
    <xf numFmtId="0" fontId="19" fillId="3" borderId="4" xfId="42" applyFont="1" applyFill="1" applyBorder="1" applyAlignment="1" applyProtection="1">
      <alignment horizontal="left" vertical="top" wrapText="1"/>
      <protection locked="0"/>
    </xf>
    <xf numFmtId="0" fontId="21" fillId="0" borderId="0" xfId="42" applyFont="1" applyFill="1" applyBorder="1" applyAlignment="1" applyProtection="1">
      <alignment horizontal="left" vertical="top" wrapText="1"/>
      <protection locked="0"/>
    </xf>
    <xf numFmtId="0" fontId="21" fillId="0" borderId="0" xfId="42" applyFont="1" applyFill="1" applyAlignment="1" applyProtection="1">
      <alignment horizontal="left" vertical="top" wrapText="1"/>
      <protection locked="0"/>
    </xf>
    <xf numFmtId="0" fontId="19" fillId="3" borderId="1" xfId="42" applyFont="1" applyFill="1" applyBorder="1" applyAlignment="1" applyProtection="1">
      <alignment horizontal="left" vertical="top" wrapText="1"/>
      <protection locked="0"/>
    </xf>
    <xf numFmtId="0" fontId="21" fillId="3" borderId="1" xfId="42" applyFont="1" applyFill="1" applyBorder="1" applyAlignment="1" applyProtection="1">
      <alignment horizontal="left" vertical="top" wrapText="1"/>
      <protection locked="0"/>
    </xf>
    <xf numFmtId="0" fontId="19" fillId="3" borderId="2" xfId="42" applyFont="1" applyFill="1" applyBorder="1" applyAlignment="1" applyProtection="1">
      <alignment horizontal="center" vertical="top" wrapText="1"/>
      <protection locked="0"/>
    </xf>
    <xf numFmtId="0" fontId="19" fillId="3" borderId="4" xfId="42" applyFont="1" applyFill="1" applyBorder="1" applyAlignment="1" applyProtection="1">
      <alignment horizontal="center" vertical="top" wrapText="1"/>
      <protection locked="0"/>
    </xf>
    <xf numFmtId="49" fontId="21" fillId="0" borderId="2" xfId="42" applyNumberFormat="1" applyFont="1" applyFill="1" applyBorder="1" applyAlignment="1" applyProtection="1">
      <alignment horizontal="left" vertical="top" wrapText="1"/>
      <protection locked="0"/>
    </xf>
    <xf numFmtId="49" fontId="21" fillId="0" borderId="5" xfId="42" applyNumberFormat="1" applyFont="1" applyFill="1" applyBorder="1" applyAlignment="1" applyProtection="1">
      <alignment horizontal="left" vertical="top" wrapText="1"/>
      <protection locked="0"/>
    </xf>
    <xf numFmtId="49" fontId="21" fillId="0" borderId="4" xfId="42" applyNumberFormat="1" applyFont="1" applyFill="1" applyBorder="1" applyAlignment="1" applyProtection="1">
      <alignment horizontal="left" vertical="top" wrapText="1"/>
      <protection locked="0"/>
    </xf>
    <xf numFmtId="0" fontId="18" fillId="0" borderId="0" xfId="42" applyFont="1" applyFill="1" applyBorder="1" applyAlignment="1" applyProtection="1">
      <alignment horizontal="justify" vertical="top" wrapText="1"/>
      <protection locked="0"/>
    </xf>
    <xf numFmtId="0" fontId="26" fillId="0" borderId="0" xfId="42" applyFont="1" applyFill="1" applyBorder="1" applyAlignment="1" applyProtection="1">
      <alignment horizontal="justify" vertical="top" wrapText="1"/>
      <protection locked="0"/>
    </xf>
    <xf numFmtId="0" fontId="21" fillId="0" borderId="0" xfId="42" applyFont="1" applyFill="1" applyBorder="1" applyAlignment="1" applyProtection="1">
      <alignment horizontal="justify" vertical="top" wrapText="1"/>
      <protection locked="0"/>
    </xf>
    <xf numFmtId="0" fontId="21" fillId="0" borderId="0" xfId="42" applyFont="1" applyFill="1" applyAlignment="1" applyProtection="1">
      <alignment horizontal="justify" vertical="top" wrapText="1"/>
      <protection locked="0"/>
    </xf>
    <xf numFmtId="0" fontId="21" fillId="0" borderId="0" xfId="42" applyFont="1" applyFill="1" applyBorder="1" applyAlignment="1" applyProtection="1">
      <alignment horizontal="justify" vertical="justify" wrapText="1"/>
      <protection locked="0"/>
    </xf>
    <xf numFmtId="0" fontId="21" fillId="0" borderId="0" xfId="42" applyFont="1" applyFill="1" applyAlignment="1" applyProtection="1">
      <alignment horizontal="justify" vertical="justify" wrapText="1"/>
      <protection locked="0"/>
    </xf>
    <xf numFmtId="0" fontId="21" fillId="3" borderId="0" xfId="42" applyFont="1" applyFill="1" applyBorder="1" applyAlignment="1" applyProtection="1">
      <alignment horizontal="justify" vertical="top" wrapText="1"/>
      <protection locked="0"/>
    </xf>
    <xf numFmtId="0" fontId="21" fillId="0" borderId="0" xfId="54" applyFont="1" applyFill="1" applyAlignment="1" applyProtection="1">
      <alignment horizontal="left" vertical="top" wrapText="1"/>
      <protection locked="0"/>
    </xf>
    <xf numFmtId="49" fontId="19" fillId="3" borderId="2" xfId="42" applyNumberFormat="1" applyFont="1" applyFill="1" applyBorder="1" applyAlignment="1" applyProtection="1">
      <alignment horizontal="left" vertical="top" wrapText="1"/>
      <protection locked="0"/>
    </xf>
    <xf numFmtId="49" fontId="19" fillId="3" borderId="4" xfId="42" applyNumberFormat="1" applyFont="1" applyFill="1" applyBorder="1" applyAlignment="1" applyProtection="1">
      <alignment horizontal="left" vertical="top" wrapText="1"/>
      <protection locked="0"/>
    </xf>
    <xf numFmtId="0" fontId="21" fillId="0" borderId="0" xfId="42" applyNumberFormat="1" applyFont="1" applyFill="1" applyBorder="1" applyAlignment="1" applyProtection="1">
      <alignment horizontal="justify" vertical="top" wrapText="1"/>
      <protection locked="0"/>
    </xf>
    <xf numFmtId="0" fontId="21" fillId="0" borderId="0" xfId="42" applyFont="1" applyFill="1" applyAlignment="1" applyProtection="1">
      <alignment vertical="top" wrapText="1"/>
      <protection locked="0"/>
    </xf>
    <xf numFmtId="0" fontId="20" fillId="0" borderId="0" xfId="42" applyFont="1" applyAlignment="1">
      <alignment horizontal="left" vertical="top" wrapText="1"/>
    </xf>
    <xf numFmtId="0" fontId="22" fillId="0" borderId="0" xfId="42" applyFont="1" applyFill="1" applyBorder="1" applyAlignment="1" applyProtection="1">
      <alignment horizontal="justify" vertical="top" wrapText="1"/>
      <protection locked="0"/>
    </xf>
    <xf numFmtId="0" fontId="22" fillId="0" borderId="0" xfId="42" applyNumberFormat="1" applyFont="1" applyFill="1" applyBorder="1" applyAlignment="1" applyProtection="1">
      <alignment horizontal="left" vertical="top" wrapText="1"/>
      <protection locked="0"/>
    </xf>
    <xf numFmtId="49" fontId="26" fillId="4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Alignment="1" applyProtection="1">
      <alignment horizontal="left" vertical="top" wrapText="1"/>
      <protection locked="0"/>
    </xf>
    <xf numFmtId="0" fontId="27" fillId="0" borderId="0" xfId="0" applyFont="1" applyFill="1" applyBorder="1" applyAlignment="1">
      <alignment horizontal="left" vertical="top" wrapText="1"/>
    </xf>
    <xf numFmtId="44" fontId="32" fillId="0" borderId="10" xfId="42" applyNumberFormat="1" applyFont="1" applyFill="1" applyBorder="1" applyAlignment="1">
      <alignment horizontal="left" vertical="center" wrapText="1"/>
    </xf>
    <xf numFmtId="44" fontId="32" fillId="0" borderId="0" xfId="42" applyNumberFormat="1" applyFont="1" applyFill="1" applyBorder="1" applyAlignment="1">
      <alignment horizontal="left" vertical="center" wrapText="1"/>
    </xf>
    <xf numFmtId="44" fontId="27" fillId="0" borderId="3" xfId="0" applyNumberFormat="1" applyFont="1" applyFill="1" applyBorder="1" applyAlignment="1">
      <alignment horizontal="left" vertical="top" wrapText="1"/>
    </xf>
    <xf numFmtId="44" fontId="27" fillId="0" borderId="6" xfId="0" applyNumberFormat="1" applyFont="1" applyFill="1" applyBorder="1" applyAlignment="1">
      <alignment horizontal="left" vertical="top" wrapText="1"/>
    </xf>
    <xf numFmtId="44" fontId="27" fillId="0" borderId="7" xfId="0" applyNumberFormat="1" applyFont="1" applyFill="1" applyBorder="1" applyAlignment="1">
      <alignment horizontal="left" vertical="top" wrapText="1"/>
    </xf>
    <xf numFmtId="0" fontId="27" fillId="7" borderId="2" xfId="0" applyFont="1" applyFill="1" applyBorder="1" applyAlignment="1">
      <alignment horizontal="left" vertical="top" wrapText="1"/>
    </xf>
    <xf numFmtId="0" fontId="27" fillId="7" borderId="5" xfId="0" applyFont="1" applyFill="1" applyBorder="1" applyAlignment="1">
      <alignment horizontal="left" vertical="top" wrapText="1"/>
    </xf>
    <xf numFmtId="0" fontId="27" fillId="7" borderId="4" xfId="0" applyFont="1" applyFill="1" applyBorder="1" applyAlignment="1">
      <alignment horizontal="left" vertical="top" wrapText="1"/>
    </xf>
    <xf numFmtId="0" fontId="31" fillId="7" borderId="2" xfId="0" applyFont="1" applyFill="1" applyBorder="1" applyAlignment="1">
      <alignment horizontal="left" vertical="top" wrapText="1"/>
    </xf>
    <xf numFmtId="0" fontId="31" fillId="7" borderId="5" xfId="0" applyFont="1" applyFill="1" applyBorder="1" applyAlignment="1">
      <alignment horizontal="left" vertical="top" wrapText="1"/>
    </xf>
    <xf numFmtId="0" fontId="31" fillId="7" borderId="4" xfId="0" applyFont="1" applyFill="1" applyBorder="1" applyAlignment="1">
      <alignment horizontal="left" vertical="top" wrapText="1"/>
    </xf>
    <xf numFmtId="2" fontId="27" fillId="7" borderId="3" xfId="0" applyNumberFormat="1" applyFont="1" applyFill="1" applyBorder="1" applyAlignment="1">
      <alignment horizontal="center" vertical="top" wrapText="1"/>
    </xf>
    <xf numFmtId="2" fontId="27" fillId="7" borderId="6" xfId="0" applyNumberFormat="1" applyFont="1" applyFill="1" applyBorder="1" applyAlignment="1">
      <alignment horizontal="center" vertical="top" wrapText="1"/>
    </xf>
    <xf numFmtId="2" fontId="27" fillId="7" borderId="7" xfId="0" applyNumberFormat="1" applyFont="1" applyFill="1" applyBorder="1" applyAlignment="1">
      <alignment horizontal="center" vertical="top" wrapText="1"/>
    </xf>
    <xf numFmtId="0" fontId="30" fillId="6" borderId="2" xfId="0" applyFont="1" applyFill="1" applyBorder="1" applyAlignment="1">
      <alignment horizontal="left" vertical="top" wrapText="1"/>
    </xf>
    <xf numFmtId="0" fontId="30" fillId="6" borderId="5" xfId="0" applyFont="1" applyFill="1" applyBorder="1" applyAlignment="1">
      <alignment horizontal="left" vertical="top" wrapText="1"/>
    </xf>
    <xf numFmtId="0" fontId="27" fillId="6" borderId="5" xfId="0" applyFont="1" applyFill="1" applyBorder="1" applyAlignment="1">
      <alignment horizontal="left" vertical="top" wrapText="1"/>
    </xf>
    <xf numFmtId="0" fontId="27" fillId="6" borderId="4" xfId="0" applyFont="1" applyFill="1" applyBorder="1" applyAlignment="1">
      <alignment horizontal="left" vertical="top" wrapText="1"/>
    </xf>
    <xf numFmtId="0" fontId="27" fillId="6" borderId="3" xfId="0" applyFont="1" applyFill="1" applyBorder="1" applyAlignment="1">
      <alignment vertical="top"/>
    </xf>
    <xf numFmtId="0" fontId="27" fillId="6" borderId="6" xfId="0" applyFont="1" applyFill="1" applyBorder="1" applyAlignment="1">
      <alignment vertical="top"/>
    </xf>
    <xf numFmtId="0" fontId="27" fillId="6" borderId="7" xfId="0" applyFont="1" applyFill="1" applyBorder="1" applyAlignment="1">
      <alignment vertical="top"/>
    </xf>
    <xf numFmtId="0" fontId="27" fillId="6" borderId="3" xfId="0" applyFont="1" applyFill="1" applyBorder="1" applyAlignment="1">
      <alignment horizontal="left" vertical="top" wrapText="1"/>
    </xf>
    <xf numFmtId="0" fontId="27" fillId="6" borderId="6" xfId="0" applyFont="1" applyFill="1" applyBorder="1" applyAlignment="1">
      <alignment horizontal="left" vertical="top" wrapText="1"/>
    </xf>
    <xf numFmtId="0" fontId="27" fillId="6" borderId="7" xfId="0" applyFont="1" applyFill="1" applyBorder="1" applyAlignment="1">
      <alignment horizontal="left" vertical="top" wrapText="1"/>
    </xf>
    <xf numFmtId="0" fontId="27" fillId="0" borderId="5" xfId="0" applyFont="1" applyFill="1" applyBorder="1" applyAlignment="1">
      <alignment horizontal="left" vertical="top" wrapText="1"/>
    </xf>
    <xf numFmtId="0" fontId="27" fillId="0" borderId="4" xfId="0" applyFont="1" applyFill="1" applyBorder="1" applyAlignment="1">
      <alignment horizontal="left" vertical="top" wrapText="1"/>
    </xf>
    <xf numFmtId="0" fontId="28" fillId="0" borderId="11" xfId="0" applyFont="1" applyFill="1" applyBorder="1" applyAlignment="1" applyProtection="1">
      <alignment horizontal="left" vertical="top" wrapText="1"/>
      <protection locked="0"/>
    </xf>
    <xf numFmtId="0" fontId="21" fillId="0" borderId="0" xfId="42" applyFont="1" applyFill="1" applyAlignment="1" applyProtection="1">
      <alignment horizontal="right" vertical="top"/>
      <protection locked="0"/>
    </xf>
    <xf numFmtId="0" fontId="22" fillId="0" borderId="0" xfId="0" applyFont="1" applyAlignment="1">
      <alignment horizontal="center" vertical="center" wrapText="1"/>
    </xf>
    <xf numFmtId="0" fontId="29" fillId="4" borderId="2" xfId="0" applyFont="1" applyFill="1" applyBorder="1" applyAlignment="1">
      <alignment horizontal="center" vertical="center" wrapText="1"/>
    </xf>
    <xf numFmtId="0" fontId="29" fillId="4" borderId="5" xfId="0" applyFont="1" applyFill="1" applyBorder="1" applyAlignment="1">
      <alignment horizontal="center" vertical="center" wrapText="1"/>
    </xf>
    <xf numFmtId="0" fontId="29" fillId="4" borderId="4" xfId="0" applyFont="1" applyFill="1" applyBorder="1" applyAlignment="1">
      <alignment horizontal="center" vertical="center" wrapText="1"/>
    </xf>
    <xf numFmtId="0" fontId="29" fillId="4" borderId="2" xfId="0" applyFont="1" applyFill="1" applyBorder="1" applyAlignment="1">
      <alignment horizontal="left" vertical="center" wrapText="1"/>
    </xf>
    <xf numFmtId="0" fontId="29" fillId="4" borderId="5" xfId="0" applyFont="1" applyFill="1" applyBorder="1" applyAlignment="1">
      <alignment horizontal="left" vertical="center" wrapText="1"/>
    </xf>
    <xf numFmtId="0" fontId="29" fillId="4" borderId="4" xfId="0" applyFont="1" applyFill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4" xfId="0" applyFont="1" applyBorder="1" applyAlignment="1">
      <alignment horizontal="left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top" wrapText="1"/>
    </xf>
    <xf numFmtId="0" fontId="28" fillId="0" borderId="11" xfId="0" applyFont="1" applyBorder="1" applyAlignment="1">
      <alignment horizontal="left" vertical="top"/>
    </xf>
    <xf numFmtId="49" fontId="19" fillId="4" borderId="2" xfId="0" applyNumberFormat="1" applyFont="1" applyFill="1" applyBorder="1" applyAlignment="1" applyProtection="1">
      <alignment horizontal="right" vertical="center" wrapText="1"/>
    </xf>
    <xf numFmtId="49" fontId="19" fillId="4" borderId="5" xfId="0" applyNumberFormat="1" applyFont="1" applyFill="1" applyBorder="1" applyAlignment="1" applyProtection="1">
      <alignment horizontal="right" vertical="center" wrapText="1"/>
    </xf>
    <xf numFmtId="49" fontId="19" fillId="4" borderId="4" xfId="0" applyNumberFormat="1" applyFont="1" applyFill="1" applyBorder="1" applyAlignment="1" applyProtection="1">
      <alignment horizontal="right" vertical="center" wrapText="1"/>
    </xf>
    <xf numFmtId="0" fontId="22" fillId="0" borderId="8" xfId="0" applyFont="1" applyFill="1" applyBorder="1" applyAlignment="1" applyProtection="1">
      <alignment vertical="center" wrapText="1"/>
      <protection locked="0"/>
    </xf>
    <xf numFmtId="0" fontId="22" fillId="0" borderId="2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49" fontId="21" fillId="4" borderId="0" xfId="0" applyNumberFormat="1" applyFont="1" applyFill="1" applyBorder="1" applyAlignment="1" applyProtection="1">
      <alignment horizontal="center" vertical="center" wrapText="1"/>
    </xf>
  </cellXfs>
  <cellStyles count="119">
    <cellStyle name="Currency 2" xfId="2"/>
    <cellStyle name="Dziesiętny 2" xfId="3"/>
    <cellStyle name="Dziesiętny 2 2" xfId="4"/>
    <cellStyle name="Dziesiętny 2 2 2" xfId="5"/>
    <cellStyle name="Dziesiętny 2 2 3" xfId="6"/>
    <cellStyle name="Dziesiętny 2 2 3 2" xfId="88"/>
    <cellStyle name="Dziesiętny 2 2 4" xfId="85"/>
    <cellStyle name="Dziesiętny 2 2 4 2" xfId="111"/>
    <cellStyle name="Dziesiętny 2 2 5" xfId="87"/>
    <cellStyle name="Dziesiętny 2 3" xfId="7"/>
    <cellStyle name="Dziesiętny 2 3 2" xfId="89"/>
    <cellStyle name="Dziesiętny 2 4" xfId="8"/>
    <cellStyle name="Dziesiętny 2 5" xfId="86"/>
    <cellStyle name="Dziesiętny 3" xfId="9"/>
    <cellStyle name="Dziesiętny 3 2" xfId="10"/>
    <cellStyle name="Dziesiętny 3 2 2" xfId="11"/>
    <cellStyle name="Dziesiętny 3 2 2 2" xfId="92"/>
    <cellStyle name="Dziesiętny 3 2 3" xfId="91"/>
    <cellStyle name="Dziesiętny 3 3" xfId="12"/>
    <cellStyle name="Dziesiętny 3 3 2" xfId="93"/>
    <cellStyle name="Dziesiętny 3 4" xfId="13"/>
    <cellStyle name="Dziesiętny 3 4 2" xfId="94"/>
    <cellStyle name="Dziesiętny 3 5" xfId="14"/>
    <cellStyle name="Dziesiętny 3 5 2" xfId="95"/>
    <cellStyle name="Dziesiętny 3 6" xfId="90"/>
    <cellStyle name="Dziesiętny 4" xfId="15"/>
    <cellStyle name="Dziesiętny 4 2" xfId="16"/>
    <cellStyle name="Dziesiętny 4 2 2" xfId="97"/>
    <cellStyle name="Dziesiętny 4 3" xfId="17"/>
    <cellStyle name="Dziesiętny 4 3 2" xfId="98"/>
    <cellStyle name="Dziesiętny 4 4" xfId="18"/>
    <cellStyle name="Dziesiętny 4 5" xfId="96"/>
    <cellStyle name="Dziesiętny 5" xfId="19"/>
    <cellStyle name="Dziesiętny 5 2" xfId="20"/>
    <cellStyle name="Dziesiętny 5 2 2" xfId="100"/>
    <cellStyle name="Dziesiętny 5 3" xfId="99"/>
    <cellStyle name="Dziesiętny 6" xfId="21"/>
    <cellStyle name="Dziesiętny 6 2" xfId="22"/>
    <cellStyle name="Dziesiętny 6 2 2" xfId="101"/>
    <cellStyle name="Dziesiętny 7" xfId="112"/>
    <cellStyle name="Excel Built-in Normal" xfId="23"/>
    <cellStyle name="Hiperłącze 2" xfId="24"/>
    <cellStyle name="Hiperłącze 3" xfId="25"/>
    <cellStyle name="Hiperłącze 4" xfId="26"/>
    <cellStyle name="Neutralne 2" xfId="27"/>
    <cellStyle name="Normal 2" xfId="28"/>
    <cellStyle name="Normal 3" xfId="29"/>
    <cellStyle name="Normal 3 2" xfId="30"/>
    <cellStyle name="Normal 4" xfId="31"/>
    <cellStyle name="Normal_PROF_ETH" xfId="32"/>
    <cellStyle name="Normalny" xfId="0" builtinId="0"/>
    <cellStyle name="Normalny 10" xfId="33"/>
    <cellStyle name="Normalny 10 3" xfId="34"/>
    <cellStyle name="Normalny 11" xfId="35"/>
    <cellStyle name="Normalny 11 2" xfId="36"/>
    <cellStyle name="Normalny 11 4" xfId="37"/>
    <cellStyle name="Normalny 12" xfId="38"/>
    <cellStyle name="Normalny 12 2" xfId="39"/>
    <cellStyle name="Normalny 13" xfId="40"/>
    <cellStyle name="Normalny 14" xfId="41"/>
    <cellStyle name="Normalny 14 2" xfId="42"/>
    <cellStyle name="Normalny 15" xfId="43"/>
    <cellStyle name="Normalny 16" xfId="44"/>
    <cellStyle name="Normalny 17" xfId="1"/>
    <cellStyle name="Normalny 2" xfId="45"/>
    <cellStyle name="Normalny 2 2" xfId="46"/>
    <cellStyle name="Normalny 2 2 2" xfId="47"/>
    <cellStyle name="Normalny 2 2 3" xfId="48"/>
    <cellStyle name="Normalny 2 3" xfId="49"/>
    <cellStyle name="Normalny 2 4" xfId="50"/>
    <cellStyle name="Normalny 2 5" xfId="51"/>
    <cellStyle name="Normalny 3" xfId="52"/>
    <cellStyle name="Normalny 3 2" xfId="53"/>
    <cellStyle name="Normalny 3 3" xfId="113"/>
    <cellStyle name="Normalny 4" xfId="54"/>
    <cellStyle name="Normalny 4 2" xfId="55"/>
    <cellStyle name="Normalny 4 3" xfId="56"/>
    <cellStyle name="Normalny 4 4" xfId="57"/>
    <cellStyle name="Normalny 4 5" xfId="114"/>
    <cellStyle name="Normalny 5" xfId="58"/>
    <cellStyle name="Normalny 5 2" xfId="59"/>
    <cellStyle name="Normalny 5 3" xfId="60"/>
    <cellStyle name="Normalny 5 4" xfId="115"/>
    <cellStyle name="Normalny 6" xfId="61"/>
    <cellStyle name="Normalny 6 2" xfId="62"/>
    <cellStyle name="Normalny 7" xfId="63"/>
    <cellStyle name="Normalny 7 2" xfId="64"/>
    <cellStyle name="Normalny 7 3" xfId="65"/>
    <cellStyle name="Normalny 8" xfId="66"/>
    <cellStyle name="Normalny 9" xfId="67"/>
    <cellStyle name="Normalny_Hematologia wycena pazdziernik 2011" xfId="116"/>
    <cellStyle name="Normalny_Hygeco 199-07" xfId="117"/>
    <cellStyle name="Normalny_Wycena ilośći po 20-2011" xfId="118"/>
    <cellStyle name="Procentowy 2" xfId="68"/>
    <cellStyle name="Procentowy 2 2" xfId="69"/>
    <cellStyle name="Procentowy 3" xfId="70"/>
    <cellStyle name="Standard_ICP_05_1500" xfId="71"/>
    <cellStyle name="TableStyleLight1" xfId="72"/>
    <cellStyle name="Walutowy 2" xfId="74"/>
    <cellStyle name="Walutowy 2 2" xfId="75"/>
    <cellStyle name="Walutowy 2 2 2" xfId="104"/>
    <cellStyle name="Walutowy 2 3" xfId="76"/>
    <cellStyle name="Walutowy 2 3 2" xfId="105"/>
    <cellStyle name="Walutowy 2 4" xfId="77"/>
    <cellStyle name="Walutowy 2 5" xfId="103"/>
    <cellStyle name="Walutowy 3" xfId="78"/>
    <cellStyle name="Walutowy 3 2" xfId="79"/>
    <cellStyle name="Walutowy 3 2 2" xfId="107"/>
    <cellStyle name="Walutowy 3 3" xfId="80"/>
    <cellStyle name="Walutowy 3 3 2" xfId="108"/>
    <cellStyle name="Walutowy 3 4" xfId="106"/>
    <cellStyle name="Walutowy 4" xfId="81"/>
    <cellStyle name="Walutowy 4 2" xfId="82"/>
    <cellStyle name="Walutowy 4 2 2" xfId="110"/>
    <cellStyle name="Walutowy 4 3" xfId="109"/>
    <cellStyle name="Walutowy 5" xfId="83"/>
    <cellStyle name="Walutowy 6" xfId="84"/>
    <cellStyle name="Walutowy 7" xfId="73"/>
    <cellStyle name="Walutowy 7 2" xfId="10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58"/>
  <sheetViews>
    <sheetView topLeftCell="A34" zoomScale="110" zoomScaleNormal="110" workbookViewId="0">
      <selection activeCell="G30" sqref="G30"/>
    </sheetView>
  </sheetViews>
  <sheetFormatPr defaultRowHeight="15"/>
  <cols>
    <col min="1" max="1" width="4.5703125" style="4" customWidth="1"/>
    <col min="2" max="2" width="3.28515625" style="4" customWidth="1"/>
    <col min="3" max="3" width="26.28515625" style="4" customWidth="1"/>
    <col min="4" max="4" width="45.42578125" style="4" customWidth="1"/>
    <col min="5" max="5" width="30.5703125" style="4" customWidth="1"/>
    <col min="6" max="16384" width="9.140625" style="4"/>
  </cols>
  <sheetData>
    <row r="1" spans="3:5">
      <c r="C1" s="2"/>
      <c r="D1" s="2"/>
      <c r="E1" s="3" t="s">
        <v>60</v>
      </c>
    </row>
    <row r="2" spans="3:5">
      <c r="C2" s="5"/>
      <c r="D2" s="5" t="s">
        <v>0</v>
      </c>
      <c r="E2" s="5"/>
    </row>
    <row r="4" spans="3:5" ht="16.5" customHeight="1">
      <c r="C4" s="6" t="s">
        <v>1</v>
      </c>
      <c r="D4" s="7" t="s">
        <v>70</v>
      </c>
      <c r="E4" s="8"/>
    </row>
    <row r="6" spans="3:5" ht="34.5" customHeight="1">
      <c r="C6" s="6" t="s">
        <v>2</v>
      </c>
      <c r="D6" s="156" t="s">
        <v>71</v>
      </c>
      <c r="E6" s="156"/>
    </row>
    <row r="8" spans="3:5">
      <c r="C8" s="9" t="s">
        <v>3</v>
      </c>
      <c r="D8" s="161"/>
      <c r="E8" s="162"/>
    </row>
    <row r="9" spans="3:5">
      <c r="C9" s="10" t="s">
        <v>4</v>
      </c>
      <c r="D9" s="163"/>
      <c r="E9" s="164"/>
    </row>
    <row r="10" spans="3:5">
      <c r="C10" s="9" t="s">
        <v>5</v>
      </c>
      <c r="D10" s="157"/>
      <c r="E10" s="158"/>
    </row>
    <row r="11" spans="3:5">
      <c r="C11" s="9" t="s">
        <v>6</v>
      </c>
      <c r="D11" s="157"/>
      <c r="E11" s="158"/>
    </row>
    <row r="12" spans="3:5">
      <c r="C12" s="9" t="s">
        <v>7</v>
      </c>
      <c r="D12" s="157"/>
      <c r="E12" s="158"/>
    </row>
    <row r="13" spans="3:5">
      <c r="C13" s="9" t="s">
        <v>8</v>
      </c>
      <c r="D13" s="157"/>
      <c r="E13" s="158"/>
    </row>
    <row r="14" spans="3:5">
      <c r="C14" s="9" t="s">
        <v>9</v>
      </c>
      <c r="D14" s="157"/>
      <c r="E14" s="158"/>
    </row>
    <row r="15" spans="3:5">
      <c r="C15" s="9" t="s">
        <v>10</v>
      </c>
      <c r="D15" s="157"/>
      <c r="E15" s="158"/>
    </row>
    <row r="16" spans="3:5">
      <c r="C16" s="9" t="s">
        <v>11</v>
      </c>
      <c r="D16" s="157"/>
      <c r="E16" s="158"/>
    </row>
    <row r="17" spans="2:5">
      <c r="B17" s="2"/>
      <c r="C17" s="2"/>
      <c r="D17" s="11"/>
      <c r="E17" s="12"/>
    </row>
    <row r="18" spans="2:5">
      <c r="B18" s="6" t="s">
        <v>12</v>
      </c>
      <c r="C18" s="159" t="s">
        <v>50</v>
      </c>
      <c r="D18" s="160"/>
      <c r="E18" s="13"/>
    </row>
    <row r="19" spans="2:5">
      <c r="B19" s="2"/>
      <c r="C19" s="2"/>
      <c r="D19" s="14"/>
      <c r="E19" s="13"/>
    </row>
    <row r="20" spans="2:5" ht="22.5" customHeight="1">
      <c r="B20" s="2"/>
      <c r="C20" s="15" t="s">
        <v>40</v>
      </c>
      <c r="D20" s="15" t="s">
        <v>65</v>
      </c>
      <c r="E20" s="16"/>
    </row>
    <row r="21" spans="2:5">
      <c r="B21" s="2"/>
      <c r="C21" s="17">
        <v>1</v>
      </c>
      <c r="D21" s="18"/>
      <c r="E21" s="1" t="s">
        <v>64</v>
      </c>
    </row>
    <row r="22" spans="2:5">
      <c r="B22" s="2"/>
      <c r="C22" s="17">
        <v>2</v>
      </c>
      <c r="D22" s="18"/>
      <c r="E22" s="1" t="s">
        <v>64</v>
      </c>
    </row>
    <row r="23" spans="2:5">
      <c r="B23" s="2"/>
      <c r="C23" s="17">
        <v>3</v>
      </c>
      <c r="D23" s="18"/>
      <c r="E23" s="1"/>
    </row>
    <row r="24" spans="2:5">
      <c r="B24" s="2"/>
      <c r="C24" s="17">
        <v>4</v>
      </c>
      <c r="D24" s="18"/>
      <c r="E24" s="1" t="s">
        <v>64</v>
      </c>
    </row>
    <row r="25" spans="2:5">
      <c r="B25" s="2"/>
      <c r="C25" s="17">
        <v>5</v>
      </c>
      <c r="D25" s="18"/>
      <c r="E25" s="1"/>
    </row>
    <row r="26" spans="2:5">
      <c r="B26" s="2"/>
      <c r="C26" s="17">
        <v>6</v>
      </c>
      <c r="D26" s="18"/>
      <c r="E26" s="1"/>
    </row>
    <row r="27" spans="2:5">
      <c r="B27" s="2"/>
      <c r="C27" s="17">
        <v>7</v>
      </c>
      <c r="D27" s="18"/>
      <c r="E27" s="1"/>
    </row>
    <row r="28" spans="2:5" ht="66.75" customHeight="1">
      <c r="B28" s="2"/>
      <c r="C28" s="154" t="s">
        <v>545</v>
      </c>
      <c r="D28" s="155"/>
      <c r="E28" s="155"/>
    </row>
    <row r="29" spans="2:5">
      <c r="B29" s="2"/>
      <c r="C29" s="19"/>
      <c r="D29" s="19"/>
      <c r="E29" s="16"/>
    </row>
    <row r="30" spans="2:5" ht="105.75" customHeight="1">
      <c r="B30" s="20" t="s">
        <v>42</v>
      </c>
      <c r="C30" s="159" t="s">
        <v>72</v>
      </c>
      <c r="D30" s="180"/>
      <c r="E30" s="180"/>
    </row>
    <row r="31" spans="2:5" ht="22.5" customHeight="1">
      <c r="B31" s="6" t="s">
        <v>13</v>
      </c>
      <c r="C31" s="160" t="s">
        <v>63</v>
      </c>
      <c r="D31" s="159"/>
      <c r="E31" s="179"/>
    </row>
    <row r="32" spans="2:5" ht="67.5" customHeight="1">
      <c r="B32" s="20" t="s">
        <v>43</v>
      </c>
      <c r="C32" s="178" t="s">
        <v>73</v>
      </c>
      <c r="D32" s="178"/>
      <c r="E32" s="178"/>
    </row>
    <row r="33" spans="2:5" ht="30.75" customHeight="1">
      <c r="B33" s="6" t="s">
        <v>14</v>
      </c>
      <c r="C33" s="182" t="s">
        <v>54</v>
      </c>
      <c r="D33" s="182"/>
      <c r="E33" s="182"/>
    </row>
    <row r="34" spans="2:5" ht="46.5" customHeight="1">
      <c r="B34" s="20" t="s">
        <v>15</v>
      </c>
      <c r="C34" s="181" t="s">
        <v>75</v>
      </c>
      <c r="D34" s="181"/>
      <c r="E34" s="181"/>
    </row>
    <row r="35" spans="2:5" ht="63" customHeight="1">
      <c r="B35" s="20" t="s">
        <v>55</v>
      </c>
      <c r="C35" s="181" t="s">
        <v>74</v>
      </c>
      <c r="D35" s="181"/>
      <c r="E35" s="181"/>
    </row>
    <row r="36" spans="2:5" ht="33.75" customHeight="1">
      <c r="B36" s="6" t="s">
        <v>56</v>
      </c>
      <c r="C36" s="170" t="s">
        <v>51</v>
      </c>
      <c r="D36" s="171"/>
      <c r="E36" s="171"/>
    </row>
    <row r="37" spans="2:5">
      <c r="B37" s="20" t="s">
        <v>57</v>
      </c>
      <c r="C37" s="172" t="s">
        <v>52</v>
      </c>
      <c r="D37" s="173"/>
      <c r="E37" s="173"/>
    </row>
    <row r="38" spans="2:5" ht="33.75" customHeight="1">
      <c r="B38" s="6" t="s">
        <v>58</v>
      </c>
      <c r="C38" s="170" t="s">
        <v>53</v>
      </c>
      <c r="D38" s="171"/>
      <c r="E38" s="171"/>
    </row>
    <row r="39" spans="2:5" ht="32.25" customHeight="1">
      <c r="B39" s="20" t="s">
        <v>76</v>
      </c>
      <c r="C39" s="170" t="s">
        <v>16</v>
      </c>
      <c r="D39" s="170"/>
      <c r="E39" s="170"/>
    </row>
    <row r="40" spans="2:5">
      <c r="B40" s="6"/>
      <c r="C40" s="174" t="s">
        <v>49</v>
      </c>
      <c r="D40" s="174"/>
      <c r="E40" s="174"/>
    </row>
    <row r="41" spans="2:5" ht="25.5" customHeight="1">
      <c r="B41" s="20"/>
      <c r="C41" s="168" t="s">
        <v>17</v>
      </c>
      <c r="D41" s="169"/>
      <c r="E41" s="169"/>
    </row>
    <row r="42" spans="2:5" ht="105" customHeight="1">
      <c r="B42" s="6" t="s">
        <v>77</v>
      </c>
      <c r="C42" s="175" t="s">
        <v>544</v>
      </c>
      <c r="D42" s="175"/>
      <c r="E42" s="175"/>
    </row>
    <row r="43" spans="2:5">
      <c r="B43" s="20" t="s">
        <v>59</v>
      </c>
      <c r="C43" s="21" t="s">
        <v>18</v>
      </c>
      <c r="D43" s="14"/>
      <c r="E43" s="6"/>
    </row>
    <row r="44" spans="2:5">
      <c r="B44" s="22"/>
      <c r="C44" s="165" t="s">
        <v>19</v>
      </c>
      <c r="D44" s="166"/>
      <c r="E44" s="167"/>
    </row>
    <row r="45" spans="2:5">
      <c r="B45" s="2"/>
      <c r="C45" s="165" t="s">
        <v>20</v>
      </c>
      <c r="D45" s="167"/>
      <c r="E45" s="9"/>
    </row>
    <row r="46" spans="2:5">
      <c r="B46" s="2"/>
      <c r="C46" s="176"/>
      <c r="D46" s="177"/>
      <c r="E46" s="23"/>
    </row>
    <row r="47" spans="2:5">
      <c r="B47" s="2"/>
      <c r="C47" s="176"/>
      <c r="D47" s="177"/>
      <c r="E47" s="23"/>
    </row>
    <row r="48" spans="2:5">
      <c r="B48" s="2"/>
      <c r="C48" s="176"/>
      <c r="D48" s="177"/>
      <c r="E48" s="23"/>
    </row>
    <row r="49" spans="2:5">
      <c r="B49" s="2"/>
      <c r="C49" s="24" t="s">
        <v>21</v>
      </c>
      <c r="D49" s="24"/>
      <c r="E49" s="25"/>
    </row>
    <row r="50" spans="2:5">
      <c r="B50" s="2"/>
      <c r="C50" s="165" t="s">
        <v>22</v>
      </c>
      <c r="D50" s="166"/>
      <c r="E50" s="167"/>
    </row>
    <row r="51" spans="2:5">
      <c r="B51" s="2"/>
      <c r="C51" s="26" t="s">
        <v>20</v>
      </c>
      <c r="D51" s="27" t="s">
        <v>23</v>
      </c>
      <c r="E51" s="28" t="s">
        <v>24</v>
      </c>
    </row>
    <row r="52" spans="2:5">
      <c r="B52" s="2"/>
      <c r="C52" s="29"/>
      <c r="D52" s="30"/>
      <c r="E52" s="31"/>
    </row>
    <row r="53" spans="2:5">
      <c r="B53" s="2"/>
      <c r="C53" s="29"/>
      <c r="D53" s="30"/>
      <c r="E53" s="31"/>
    </row>
    <row r="54" spans="2:5">
      <c r="B54" s="2"/>
      <c r="C54" s="24"/>
      <c r="D54" s="24"/>
      <c r="E54" s="3"/>
    </row>
    <row r="55" spans="2:5">
      <c r="B55" s="2"/>
      <c r="C55" s="165" t="s">
        <v>25</v>
      </c>
      <c r="D55" s="166"/>
      <c r="E55" s="167"/>
    </row>
    <row r="56" spans="2:5">
      <c r="B56" s="2"/>
      <c r="C56" s="165" t="s">
        <v>26</v>
      </c>
      <c r="D56" s="167"/>
      <c r="E56" s="9"/>
    </row>
    <row r="57" spans="2:5">
      <c r="B57" s="2"/>
      <c r="C57" s="162"/>
      <c r="D57" s="162"/>
      <c r="E57" s="23"/>
    </row>
    <row r="58" spans="2:5">
      <c r="B58" s="2"/>
      <c r="C58" s="32"/>
      <c r="D58" s="33"/>
      <c r="E58" s="33"/>
    </row>
  </sheetData>
  <mergeCells count="34">
    <mergeCell ref="C32:E32"/>
    <mergeCell ref="C31:E31"/>
    <mergeCell ref="C30:E30"/>
    <mergeCell ref="C35:E35"/>
    <mergeCell ref="C36:E36"/>
    <mergeCell ref="C33:E33"/>
    <mergeCell ref="C34:E34"/>
    <mergeCell ref="C57:D57"/>
    <mergeCell ref="C46:D46"/>
    <mergeCell ref="C47:D47"/>
    <mergeCell ref="C48:D48"/>
    <mergeCell ref="C50:E50"/>
    <mergeCell ref="C56:D56"/>
    <mergeCell ref="C55:E55"/>
    <mergeCell ref="C44:E44"/>
    <mergeCell ref="C41:E41"/>
    <mergeCell ref="C45:D45"/>
    <mergeCell ref="C38:E38"/>
    <mergeCell ref="C37:E37"/>
    <mergeCell ref="C40:E40"/>
    <mergeCell ref="C39:E39"/>
    <mergeCell ref="C42:E42"/>
    <mergeCell ref="C28:E28"/>
    <mergeCell ref="D6:E6"/>
    <mergeCell ref="D13:E13"/>
    <mergeCell ref="C18:D18"/>
    <mergeCell ref="D11:E11"/>
    <mergeCell ref="D14:E14"/>
    <mergeCell ref="D8:E8"/>
    <mergeCell ref="D9:E9"/>
    <mergeCell ref="D10:E10"/>
    <mergeCell ref="D12:E12"/>
    <mergeCell ref="D16:E16"/>
    <mergeCell ref="D15:E15"/>
  </mergeCells>
  <pageMargins left="0.7" right="0.7" top="0.75" bottom="0.75" header="0.3" footer="0.3"/>
  <pageSetup paperSize="9" scale="71" fitToWidth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5"/>
  <sheetViews>
    <sheetView topLeftCell="A94" zoomScale="110" zoomScaleNormal="110" workbookViewId="0">
      <selection activeCell="F15" sqref="F15"/>
    </sheetView>
  </sheetViews>
  <sheetFormatPr defaultRowHeight="15"/>
  <cols>
    <col min="1" max="1" width="6.5703125" style="4" customWidth="1"/>
    <col min="2" max="2" width="52.140625" style="4" customWidth="1"/>
    <col min="3" max="3" width="23.5703125" style="4" customWidth="1"/>
    <col min="4" max="4" width="24.5703125" style="4" customWidth="1"/>
    <col min="5" max="5" width="19" style="4" customWidth="1"/>
    <col min="6" max="6" width="19.28515625" style="4" customWidth="1"/>
    <col min="7" max="7" width="20.42578125" style="4" customWidth="1"/>
    <col min="8" max="8" width="13.42578125" style="4" customWidth="1"/>
    <col min="9" max="9" width="12.140625" style="4" customWidth="1"/>
    <col min="10" max="16384" width="9.140625" style="4"/>
  </cols>
  <sheetData>
    <row r="1" spans="1:9">
      <c r="A1" s="34"/>
      <c r="B1" s="35" t="str">
        <f>'Formularz oferty'!D4</f>
        <v>DFP.271.127.2021.BM</v>
      </c>
      <c r="C1" s="34"/>
      <c r="D1" s="34"/>
      <c r="E1" s="34"/>
      <c r="F1" s="34"/>
      <c r="G1" s="213" t="s">
        <v>61</v>
      </c>
      <c r="H1" s="213"/>
      <c r="I1" s="213"/>
    </row>
    <row r="2" spans="1:9">
      <c r="A2" s="34"/>
      <c r="C2" s="36" t="s">
        <v>62</v>
      </c>
      <c r="D2" s="34"/>
      <c r="E2" s="34"/>
      <c r="F2" s="34"/>
      <c r="G2" s="213" t="s">
        <v>27</v>
      </c>
      <c r="H2" s="213"/>
      <c r="I2" s="213"/>
    </row>
    <row r="3" spans="1:9" ht="14.25" customHeight="1">
      <c r="A3" s="34"/>
      <c r="B3" s="214"/>
      <c r="C3" s="214"/>
      <c r="D3" s="214"/>
      <c r="E3" s="214"/>
      <c r="F3" s="214"/>
      <c r="G3" s="214"/>
      <c r="H3" s="214"/>
      <c r="I3" s="214"/>
    </row>
    <row r="4" spans="1:9">
      <c r="A4" s="37"/>
      <c r="B4" s="34"/>
      <c r="C4" s="38" t="s">
        <v>44</v>
      </c>
      <c r="D4" s="6"/>
      <c r="E4" s="6"/>
      <c r="F4" s="6"/>
      <c r="G4" s="6"/>
      <c r="H4" s="6"/>
      <c r="I4" s="6"/>
    </row>
    <row r="5" spans="1:9" ht="11.25" customHeight="1">
      <c r="A5" s="37"/>
      <c r="B5" s="34"/>
      <c r="C5" s="6"/>
      <c r="D5" s="6"/>
      <c r="E5" s="6"/>
      <c r="F5" s="6"/>
      <c r="G5" s="6"/>
      <c r="H5" s="6"/>
      <c r="I5" s="6"/>
    </row>
    <row r="7" spans="1:9" ht="30">
      <c r="A7" s="39" t="s">
        <v>78</v>
      </c>
      <c r="B7" s="40" t="s">
        <v>79</v>
      </c>
      <c r="C7" s="41" t="s">
        <v>80</v>
      </c>
      <c r="D7" s="42" t="s">
        <v>548</v>
      </c>
    </row>
    <row r="8" spans="1:9">
      <c r="A8" s="43">
        <v>1</v>
      </c>
      <c r="B8" s="44" t="s">
        <v>81</v>
      </c>
      <c r="C8" s="45" t="s">
        <v>82</v>
      </c>
      <c r="D8" s="46">
        <v>1</v>
      </c>
    </row>
    <row r="9" spans="1:9">
      <c r="A9" s="47">
        <v>2</v>
      </c>
      <c r="B9" s="48" t="s">
        <v>83</v>
      </c>
      <c r="C9" s="49" t="s">
        <v>84</v>
      </c>
      <c r="D9" s="46">
        <v>12</v>
      </c>
    </row>
    <row r="10" spans="1:9">
      <c r="A10" s="43">
        <v>3</v>
      </c>
      <c r="B10" s="48" t="s">
        <v>85</v>
      </c>
      <c r="C10" s="49" t="s">
        <v>86</v>
      </c>
      <c r="D10" s="46">
        <v>6</v>
      </c>
    </row>
    <row r="11" spans="1:9">
      <c r="A11" s="47">
        <v>4</v>
      </c>
      <c r="B11" s="44" t="s">
        <v>87</v>
      </c>
      <c r="C11" s="45" t="s">
        <v>88</v>
      </c>
      <c r="D11" s="46">
        <v>1</v>
      </c>
    </row>
    <row r="12" spans="1:9">
      <c r="A12" s="43">
        <v>5</v>
      </c>
      <c r="B12" s="44" t="s">
        <v>89</v>
      </c>
      <c r="C12" s="45" t="s">
        <v>90</v>
      </c>
      <c r="D12" s="46">
        <v>1</v>
      </c>
    </row>
    <row r="13" spans="1:9">
      <c r="A13" s="47">
        <v>6</v>
      </c>
      <c r="B13" s="48" t="s">
        <v>91</v>
      </c>
      <c r="C13" s="49" t="s">
        <v>92</v>
      </c>
      <c r="D13" s="46">
        <v>15</v>
      </c>
    </row>
    <row r="14" spans="1:9">
      <c r="A14" s="43">
        <v>7</v>
      </c>
      <c r="B14" s="48" t="s">
        <v>93</v>
      </c>
      <c r="C14" s="49" t="s">
        <v>94</v>
      </c>
      <c r="D14" s="46">
        <v>15</v>
      </c>
    </row>
    <row r="15" spans="1:9">
      <c r="A15" s="47">
        <v>8</v>
      </c>
      <c r="B15" s="44" t="s">
        <v>95</v>
      </c>
      <c r="C15" s="45" t="s">
        <v>96</v>
      </c>
      <c r="D15" s="46">
        <v>1</v>
      </c>
    </row>
    <row r="16" spans="1:9">
      <c r="A16" s="43">
        <v>9</v>
      </c>
      <c r="B16" s="44" t="s">
        <v>97</v>
      </c>
      <c r="C16" s="45" t="s">
        <v>98</v>
      </c>
      <c r="D16" s="46">
        <v>1</v>
      </c>
    </row>
    <row r="17" spans="1:4">
      <c r="A17" s="47">
        <v>10</v>
      </c>
      <c r="B17" s="44" t="s">
        <v>99</v>
      </c>
      <c r="C17" s="45" t="s">
        <v>100</v>
      </c>
      <c r="D17" s="46">
        <v>1</v>
      </c>
    </row>
    <row r="18" spans="1:4">
      <c r="A18" s="43">
        <v>11</v>
      </c>
      <c r="B18" s="44" t="s">
        <v>101</v>
      </c>
      <c r="C18" s="45" t="s">
        <v>102</v>
      </c>
      <c r="D18" s="46">
        <v>1</v>
      </c>
    </row>
    <row r="19" spans="1:4">
      <c r="A19" s="47">
        <v>12</v>
      </c>
      <c r="B19" s="48" t="s">
        <v>103</v>
      </c>
      <c r="C19" s="49" t="s">
        <v>104</v>
      </c>
      <c r="D19" s="46">
        <v>6</v>
      </c>
    </row>
    <row r="20" spans="1:4">
      <c r="A20" s="43">
        <v>13</v>
      </c>
      <c r="B20" s="48" t="s">
        <v>105</v>
      </c>
      <c r="C20" s="49" t="s">
        <v>106</v>
      </c>
      <c r="D20" s="46">
        <v>45</v>
      </c>
    </row>
    <row r="21" spans="1:4">
      <c r="A21" s="47">
        <v>14</v>
      </c>
      <c r="B21" s="48" t="s">
        <v>107</v>
      </c>
      <c r="C21" s="49" t="s">
        <v>108</v>
      </c>
      <c r="D21" s="46">
        <v>54</v>
      </c>
    </row>
    <row r="22" spans="1:4">
      <c r="A22" s="43">
        <v>15</v>
      </c>
      <c r="B22" s="48" t="s">
        <v>109</v>
      </c>
      <c r="C22" s="49" t="s">
        <v>110</v>
      </c>
      <c r="D22" s="46">
        <v>12</v>
      </c>
    </row>
    <row r="23" spans="1:4">
      <c r="A23" s="47">
        <v>16</v>
      </c>
      <c r="B23" s="44" t="s">
        <v>111</v>
      </c>
      <c r="C23" s="45" t="s">
        <v>112</v>
      </c>
      <c r="D23" s="46">
        <v>1</v>
      </c>
    </row>
    <row r="24" spans="1:4">
      <c r="A24" s="43">
        <v>17</v>
      </c>
      <c r="B24" s="44" t="s">
        <v>113</v>
      </c>
      <c r="C24" s="45" t="s">
        <v>114</v>
      </c>
      <c r="D24" s="46">
        <v>1</v>
      </c>
    </row>
    <row r="25" spans="1:4">
      <c r="A25" s="47">
        <v>18</v>
      </c>
      <c r="B25" s="48" t="s">
        <v>115</v>
      </c>
      <c r="C25" s="49" t="s">
        <v>116</v>
      </c>
      <c r="D25" s="46">
        <v>78</v>
      </c>
    </row>
    <row r="26" spans="1:4">
      <c r="A26" s="43">
        <v>19</v>
      </c>
      <c r="B26" s="48" t="s">
        <v>117</v>
      </c>
      <c r="C26" s="49" t="s">
        <v>118</v>
      </c>
      <c r="D26" s="46">
        <v>33</v>
      </c>
    </row>
    <row r="27" spans="1:4">
      <c r="A27" s="47">
        <v>20</v>
      </c>
      <c r="B27" s="44" t="s">
        <v>119</v>
      </c>
      <c r="C27" s="45" t="s">
        <v>120</v>
      </c>
      <c r="D27" s="46">
        <v>1</v>
      </c>
    </row>
    <row r="28" spans="1:4">
      <c r="A28" s="43">
        <v>21</v>
      </c>
      <c r="B28" s="48" t="s">
        <v>121</v>
      </c>
      <c r="C28" s="49" t="s">
        <v>122</v>
      </c>
      <c r="D28" s="46">
        <v>57</v>
      </c>
    </row>
    <row r="29" spans="1:4">
      <c r="A29" s="47">
        <v>22</v>
      </c>
      <c r="B29" s="48" t="s">
        <v>123</v>
      </c>
      <c r="C29" s="49" t="s">
        <v>124</v>
      </c>
      <c r="D29" s="46">
        <v>6</v>
      </c>
    </row>
    <row r="30" spans="1:4">
      <c r="A30" s="43">
        <v>23</v>
      </c>
      <c r="B30" s="48" t="s">
        <v>125</v>
      </c>
      <c r="C30" s="49" t="s">
        <v>126</v>
      </c>
      <c r="D30" s="46">
        <v>9</v>
      </c>
    </row>
    <row r="31" spans="1:4">
      <c r="A31" s="47">
        <v>24</v>
      </c>
      <c r="B31" s="48" t="s">
        <v>127</v>
      </c>
      <c r="C31" s="49" t="s">
        <v>128</v>
      </c>
      <c r="D31" s="46">
        <v>12</v>
      </c>
    </row>
    <row r="32" spans="1:4">
      <c r="A32" s="43">
        <v>25</v>
      </c>
      <c r="B32" s="48" t="s">
        <v>129</v>
      </c>
      <c r="C32" s="49" t="s">
        <v>130</v>
      </c>
      <c r="D32" s="46">
        <v>12</v>
      </c>
    </row>
    <row r="33" spans="1:4">
      <c r="A33" s="47">
        <v>26</v>
      </c>
      <c r="B33" s="48" t="s">
        <v>131</v>
      </c>
      <c r="C33" s="49" t="s">
        <v>132</v>
      </c>
      <c r="D33" s="46">
        <v>36</v>
      </c>
    </row>
    <row r="34" spans="1:4">
      <c r="A34" s="43">
        <v>27</v>
      </c>
      <c r="B34" s="48" t="s">
        <v>133</v>
      </c>
      <c r="C34" s="49" t="s">
        <v>134</v>
      </c>
      <c r="D34" s="46">
        <v>30</v>
      </c>
    </row>
    <row r="35" spans="1:4">
      <c r="A35" s="47">
        <v>28</v>
      </c>
      <c r="B35" s="44" t="s">
        <v>135</v>
      </c>
      <c r="C35" s="45" t="s">
        <v>136</v>
      </c>
      <c r="D35" s="46">
        <v>1</v>
      </c>
    </row>
    <row r="36" spans="1:4">
      <c r="A36" s="43">
        <v>29</v>
      </c>
      <c r="B36" s="48" t="s">
        <v>137</v>
      </c>
      <c r="C36" s="43" t="s">
        <v>138</v>
      </c>
      <c r="D36" s="46">
        <v>6</v>
      </c>
    </row>
    <row r="37" spans="1:4">
      <c r="A37" s="47">
        <v>30</v>
      </c>
      <c r="B37" s="48" t="s">
        <v>139</v>
      </c>
      <c r="C37" s="49" t="s">
        <v>140</v>
      </c>
      <c r="D37" s="46">
        <v>51</v>
      </c>
    </row>
    <row r="38" spans="1:4">
      <c r="A38" s="43">
        <v>31</v>
      </c>
      <c r="B38" s="44" t="s">
        <v>141</v>
      </c>
      <c r="C38" s="43" t="s">
        <v>142</v>
      </c>
      <c r="D38" s="46">
        <v>1</v>
      </c>
    </row>
    <row r="39" spans="1:4">
      <c r="A39" s="47">
        <v>32</v>
      </c>
      <c r="B39" s="48" t="s">
        <v>143</v>
      </c>
      <c r="C39" s="49" t="s">
        <v>144</v>
      </c>
      <c r="D39" s="46">
        <v>9</v>
      </c>
    </row>
    <row r="40" spans="1:4">
      <c r="A40" s="43">
        <v>33</v>
      </c>
      <c r="B40" s="48" t="s">
        <v>145</v>
      </c>
      <c r="C40" s="49" t="s">
        <v>146</v>
      </c>
      <c r="D40" s="46">
        <v>21</v>
      </c>
    </row>
    <row r="41" spans="1:4">
      <c r="A41" s="47">
        <v>34</v>
      </c>
      <c r="B41" s="48" t="s">
        <v>147</v>
      </c>
      <c r="C41" s="49" t="s">
        <v>148</v>
      </c>
      <c r="D41" s="46">
        <v>6</v>
      </c>
    </row>
    <row r="42" spans="1:4">
      <c r="A42" s="43">
        <v>35</v>
      </c>
      <c r="B42" s="48" t="s">
        <v>149</v>
      </c>
      <c r="C42" s="49" t="s">
        <v>150</v>
      </c>
      <c r="D42" s="46">
        <v>15</v>
      </c>
    </row>
    <row r="43" spans="1:4">
      <c r="A43" s="47">
        <v>36</v>
      </c>
      <c r="B43" s="48" t="s">
        <v>151</v>
      </c>
      <c r="C43" s="49" t="s">
        <v>152</v>
      </c>
      <c r="D43" s="46">
        <v>27</v>
      </c>
    </row>
    <row r="44" spans="1:4">
      <c r="A44" s="43">
        <v>37</v>
      </c>
      <c r="B44" s="48" t="s">
        <v>153</v>
      </c>
      <c r="C44" s="49" t="s">
        <v>154</v>
      </c>
      <c r="D44" s="46">
        <v>9</v>
      </c>
    </row>
    <row r="45" spans="1:4">
      <c r="A45" s="47">
        <v>38</v>
      </c>
      <c r="B45" s="48" t="s">
        <v>155</v>
      </c>
      <c r="C45" s="49" t="s">
        <v>156</v>
      </c>
      <c r="D45" s="46">
        <v>51</v>
      </c>
    </row>
    <row r="46" spans="1:4">
      <c r="A46" s="43">
        <v>39</v>
      </c>
      <c r="B46" s="48" t="s">
        <v>157</v>
      </c>
      <c r="C46" s="43" t="s">
        <v>158</v>
      </c>
      <c r="D46" s="46">
        <v>18</v>
      </c>
    </row>
    <row r="47" spans="1:4">
      <c r="A47" s="47">
        <v>40</v>
      </c>
      <c r="B47" s="44" t="s">
        <v>159</v>
      </c>
      <c r="C47" s="45" t="s">
        <v>160</v>
      </c>
      <c r="D47" s="46">
        <v>1</v>
      </c>
    </row>
    <row r="48" spans="1:4">
      <c r="A48" s="43">
        <v>41</v>
      </c>
      <c r="B48" s="48" t="s">
        <v>161</v>
      </c>
      <c r="C48" s="49" t="s">
        <v>162</v>
      </c>
      <c r="D48" s="46">
        <v>54</v>
      </c>
    </row>
    <row r="49" spans="1:4">
      <c r="A49" s="47">
        <v>42</v>
      </c>
      <c r="B49" s="48" t="s">
        <v>163</v>
      </c>
      <c r="C49" s="49" t="s">
        <v>164</v>
      </c>
      <c r="D49" s="46">
        <v>24</v>
      </c>
    </row>
    <row r="50" spans="1:4">
      <c r="A50" s="43">
        <v>43</v>
      </c>
      <c r="B50" s="44" t="s">
        <v>165</v>
      </c>
      <c r="C50" s="45" t="s">
        <v>166</v>
      </c>
      <c r="D50" s="46">
        <v>1</v>
      </c>
    </row>
    <row r="51" spans="1:4">
      <c r="A51" s="47">
        <v>44</v>
      </c>
      <c r="B51" s="48" t="s">
        <v>167</v>
      </c>
      <c r="C51" s="49" t="s">
        <v>168</v>
      </c>
      <c r="D51" s="46">
        <v>15</v>
      </c>
    </row>
    <row r="52" spans="1:4">
      <c r="A52" s="43">
        <v>45</v>
      </c>
      <c r="B52" s="48" t="s">
        <v>169</v>
      </c>
      <c r="C52" s="49" t="s">
        <v>170</v>
      </c>
      <c r="D52" s="46">
        <v>18</v>
      </c>
    </row>
    <row r="53" spans="1:4">
      <c r="A53" s="47">
        <v>46</v>
      </c>
      <c r="B53" s="44" t="s">
        <v>171</v>
      </c>
      <c r="C53" s="45" t="s">
        <v>172</v>
      </c>
      <c r="D53" s="46">
        <v>1</v>
      </c>
    </row>
    <row r="54" spans="1:4">
      <c r="A54" s="43">
        <v>47</v>
      </c>
      <c r="B54" s="44" t="s">
        <v>173</v>
      </c>
      <c r="C54" s="45" t="s">
        <v>174</v>
      </c>
      <c r="D54" s="46">
        <v>1</v>
      </c>
    </row>
    <row r="55" spans="1:4">
      <c r="A55" s="47">
        <v>48</v>
      </c>
      <c r="B55" s="44" t="s">
        <v>175</v>
      </c>
      <c r="C55" s="45" t="s">
        <v>176</v>
      </c>
      <c r="D55" s="46">
        <v>1</v>
      </c>
    </row>
    <row r="56" spans="1:4">
      <c r="A56" s="43">
        <v>49</v>
      </c>
      <c r="B56" s="48" t="s">
        <v>177</v>
      </c>
      <c r="C56" s="49" t="s">
        <v>178</v>
      </c>
      <c r="D56" s="46">
        <v>15</v>
      </c>
    </row>
    <row r="57" spans="1:4">
      <c r="A57" s="47">
        <v>50</v>
      </c>
      <c r="B57" s="44" t="s">
        <v>179</v>
      </c>
      <c r="C57" s="45" t="s">
        <v>180</v>
      </c>
      <c r="D57" s="46">
        <v>1</v>
      </c>
    </row>
    <row r="58" spans="1:4">
      <c r="A58" s="43">
        <v>51</v>
      </c>
      <c r="B58" s="48" t="s">
        <v>181</v>
      </c>
      <c r="C58" s="49" t="s">
        <v>182</v>
      </c>
      <c r="D58" s="46">
        <v>30</v>
      </c>
    </row>
    <row r="59" spans="1:4">
      <c r="A59" s="47">
        <v>52</v>
      </c>
      <c r="B59" s="44" t="s">
        <v>183</v>
      </c>
      <c r="C59" s="45" t="s">
        <v>184</v>
      </c>
      <c r="D59" s="46">
        <v>1</v>
      </c>
    </row>
    <row r="60" spans="1:4">
      <c r="A60" s="43">
        <v>53</v>
      </c>
      <c r="B60" s="44" t="s">
        <v>185</v>
      </c>
      <c r="C60" s="45" t="s">
        <v>96</v>
      </c>
      <c r="D60" s="46">
        <v>1</v>
      </c>
    </row>
    <row r="61" spans="1:4">
      <c r="A61" s="47">
        <v>54</v>
      </c>
      <c r="B61" s="48" t="s">
        <v>186</v>
      </c>
      <c r="C61" s="49" t="s">
        <v>187</v>
      </c>
      <c r="D61" s="46">
        <v>12</v>
      </c>
    </row>
    <row r="62" spans="1:4">
      <c r="A62" s="43">
        <v>55</v>
      </c>
      <c r="B62" s="48" t="s">
        <v>188</v>
      </c>
      <c r="C62" s="49" t="s">
        <v>189</v>
      </c>
      <c r="D62" s="46">
        <v>60</v>
      </c>
    </row>
    <row r="63" spans="1:4">
      <c r="A63" s="47">
        <v>56</v>
      </c>
      <c r="B63" s="44" t="s">
        <v>190</v>
      </c>
      <c r="C63" s="45" t="s">
        <v>191</v>
      </c>
      <c r="D63" s="46">
        <v>1</v>
      </c>
    </row>
    <row r="64" spans="1:4">
      <c r="A64" s="43">
        <v>57</v>
      </c>
      <c r="B64" s="44" t="s">
        <v>192</v>
      </c>
      <c r="C64" s="45" t="s">
        <v>193</v>
      </c>
      <c r="D64" s="46">
        <v>1</v>
      </c>
    </row>
    <row r="65" spans="1:4">
      <c r="A65" s="47">
        <v>58</v>
      </c>
      <c r="B65" s="48" t="s">
        <v>194</v>
      </c>
      <c r="C65" s="49" t="s">
        <v>195</v>
      </c>
      <c r="D65" s="46">
        <v>9</v>
      </c>
    </row>
    <row r="66" spans="1:4">
      <c r="A66" s="43">
        <v>59</v>
      </c>
      <c r="B66" s="48" t="s">
        <v>196</v>
      </c>
      <c r="C66" s="49" t="s">
        <v>197</v>
      </c>
      <c r="D66" s="46">
        <v>15</v>
      </c>
    </row>
    <row r="67" spans="1:4">
      <c r="A67" s="47">
        <v>60</v>
      </c>
      <c r="B67" s="48" t="s">
        <v>198</v>
      </c>
      <c r="C67" s="43" t="s">
        <v>199</v>
      </c>
      <c r="D67" s="46">
        <v>6</v>
      </c>
    </row>
    <row r="68" spans="1:4">
      <c r="A68" s="43">
        <v>61</v>
      </c>
      <c r="B68" s="48" t="s">
        <v>200</v>
      </c>
      <c r="C68" s="43" t="s">
        <v>201</v>
      </c>
      <c r="D68" s="46">
        <v>6</v>
      </c>
    </row>
    <row r="69" spans="1:4">
      <c r="A69" s="47">
        <v>62</v>
      </c>
      <c r="B69" s="48" t="s">
        <v>202</v>
      </c>
      <c r="C69" s="43" t="s">
        <v>203</v>
      </c>
      <c r="D69" s="46">
        <v>6</v>
      </c>
    </row>
    <row r="70" spans="1:4">
      <c r="A70" s="43">
        <v>63</v>
      </c>
      <c r="B70" s="44" t="s">
        <v>204</v>
      </c>
      <c r="C70" s="45" t="s">
        <v>205</v>
      </c>
      <c r="D70" s="46">
        <v>1</v>
      </c>
    </row>
    <row r="71" spans="1:4">
      <c r="A71" s="47">
        <v>64</v>
      </c>
      <c r="B71" s="44" t="s">
        <v>206</v>
      </c>
      <c r="C71" s="45" t="s">
        <v>96</v>
      </c>
      <c r="D71" s="46">
        <v>1</v>
      </c>
    </row>
    <row r="72" spans="1:4">
      <c r="A72" s="43">
        <v>65</v>
      </c>
      <c r="B72" s="44" t="s">
        <v>207</v>
      </c>
      <c r="C72" s="45" t="s">
        <v>208</v>
      </c>
      <c r="D72" s="46">
        <v>1</v>
      </c>
    </row>
    <row r="73" spans="1:4">
      <c r="A73" s="47">
        <v>66</v>
      </c>
      <c r="B73" s="48" t="s">
        <v>209</v>
      </c>
      <c r="C73" s="49">
        <v>98</v>
      </c>
      <c r="D73" s="46">
        <v>21</v>
      </c>
    </row>
    <row r="74" spans="1:4">
      <c r="A74" s="43">
        <v>67</v>
      </c>
      <c r="B74" s="48" t="s">
        <v>210</v>
      </c>
      <c r="C74" s="49" t="s">
        <v>211</v>
      </c>
      <c r="D74" s="46">
        <v>15</v>
      </c>
    </row>
    <row r="75" spans="1:4">
      <c r="A75" s="47">
        <v>68</v>
      </c>
      <c r="B75" s="48" t="s">
        <v>212</v>
      </c>
      <c r="C75" s="49" t="s">
        <v>213</v>
      </c>
      <c r="D75" s="46">
        <v>9</v>
      </c>
    </row>
    <row r="76" spans="1:4">
      <c r="A76" s="43">
        <v>69</v>
      </c>
      <c r="B76" s="48" t="s">
        <v>214</v>
      </c>
      <c r="C76" s="49" t="s">
        <v>215</v>
      </c>
      <c r="D76" s="46">
        <v>21</v>
      </c>
    </row>
    <row r="77" spans="1:4">
      <c r="A77" s="47">
        <v>70</v>
      </c>
      <c r="B77" s="48" t="s">
        <v>216</v>
      </c>
      <c r="C77" s="49" t="s">
        <v>217</v>
      </c>
      <c r="D77" s="46">
        <v>51</v>
      </c>
    </row>
    <row r="78" spans="1:4">
      <c r="A78" s="43">
        <v>71</v>
      </c>
      <c r="B78" s="48" t="s">
        <v>218</v>
      </c>
      <c r="C78" s="49" t="s">
        <v>219</v>
      </c>
      <c r="D78" s="46">
        <v>15</v>
      </c>
    </row>
    <row r="79" spans="1:4">
      <c r="A79" s="47">
        <v>72</v>
      </c>
      <c r="B79" s="44" t="s">
        <v>220</v>
      </c>
      <c r="C79" s="45" t="s">
        <v>221</v>
      </c>
      <c r="D79" s="46">
        <v>1</v>
      </c>
    </row>
    <row r="80" spans="1:4">
      <c r="A80" s="43">
        <v>73</v>
      </c>
      <c r="B80" s="48" t="s">
        <v>222</v>
      </c>
      <c r="C80" s="43" t="s">
        <v>223</v>
      </c>
      <c r="D80" s="46">
        <v>6</v>
      </c>
    </row>
    <row r="81" spans="1:4">
      <c r="A81" s="47">
        <v>74</v>
      </c>
      <c r="B81" s="48" t="s">
        <v>224</v>
      </c>
      <c r="C81" s="49" t="s">
        <v>225</v>
      </c>
      <c r="D81" s="46">
        <v>60</v>
      </c>
    </row>
    <row r="82" spans="1:4">
      <c r="A82" s="43">
        <v>75</v>
      </c>
      <c r="B82" s="48" t="s">
        <v>226</v>
      </c>
      <c r="C82" s="49" t="s">
        <v>227</v>
      </c>
      <c r="D82" s="46">
        <v>60</v>
      </c>
    </row>
    <row r="83" spans="1:4">
      <c r="A83" s="47">
        <v>76</v>
      </c>
      <c r="B83" s="48" t="s">
        <v>228</v>
      </c>
      <c r="C83" s="49" t="s">
        <v>229</v>
      </c>
      <c r="D83" s="46">
        <v>27</v>
      </c>
    </row>
    <row r="84" spans="1:4">
      <c r="A84" s="43">
        <v>77</v>
      </c>
      <c r="B84" s="44" t="s">
        <v>230</v>
      </c>
      <c r="C84" s="45" t="s">
        <v>231</v>
      </c>
      <c r="D84" s="46">
        <v>1</v>
      </c>
    </row>
    <row r="85" spans="1:4">
      <c r="A85" s="47">
        <v>78</v>
      </c>
      <c r="B85" s="44" t="s">
        <v>232</v>
      </c>
      <c r="C85" s="45" t="s">
        <v>233</v>
      </c>
      <c r="D85" s="46">
        <v>1</v>
      </c>
    </row>
    <row r="86" spans="1:4">
      <c r="A86" s="43">
        <v>79</v>
      </c>
      <c r="B86" s="44" t="s">
        <v>234</v>
      </c>
      <c r="C86" s="45" t="s">
        <v>235</v>
      </c>
      <c r="D86" s="46">
        <v>1</v>
      </c>
    </row>
    <row r="87" spans="1:4">
      <c r="A87" s="47">
        <v>80</v>
      </c>
      <c r="B87" s="48" t="s">
        <v>236</v>
      </c>
      <c r="C87" s="49" t="s">
        <v>237</v>
      </c>
      <c r="D87" s="46">
        <v>9</v>
      </c>
    </row>
    <row r="88" spans="1:4">
      <c r="A88" s="43">
        <v>81</v>
      </c>
      <c r="B88" s="44" t="s">
        <v>238</v>
      </c>
      <c r="C88" s="45" t="s">
        <v>239</v>
      </c>
      <c r="D88" s="46">
        <v>1</v>
      </c>
    </row>
    <row r="89" spans="1:4">
      <c r="A89" s="47">
        <v>82</v>
      </c>
      <c r="B89" s="48" t="s">
        <v>240</v>
      </c>
      <c r="C89" s="49" t="s">
        <v>241</v>
      </c>
      <c r="D89" s="46">
        <v>27</v>
      </c>
    </row>
    <row r="90" spans="1:4">
      <c r="A90" s="43">
        <v>83</v>
      </c>
      <c r="B90" s="44" t="s">
        <v>242</v>
      </c>
      <c r="C90" s="45" t="s">
        <v>243</v>
      </c>
      <c r="D90" s="46">
        <v>1</v>
      </c>
    </row>
    <row r="91" spans="1:4">
      <c r="A91" s="47">
        <v>84</v>
      </c>
      <c r="B91" s="48" t="s">
        <v>244</v>
      </c>
      <c r="C91" s="49" t="s">
        <v>245</v>
      </c>
      <c r="D91" s="46">
        <v>6</v>
      </c>
    </row>
    <row r="92" spans="1:4">
      <c r="A92" s="43">
        <v>85</v>
      </c>
      <c r="B92" s="44" t="s">
        <v>246</v>
      </c>
      <c r="C92" s="45" t="s">
        <v>247</v>
      </c>
      <c r="D92" s="46">
        <v>1</v>
      </c>
    </row>
    <row r="93" spans="1:4">
      <c r="A93" s="47">
        <v>86</v>
      </c>
      <c r="B93" s="48" t="s">
        <v>248</v>
      </c>
      <c r="C93" s="49" t="s">
        <v>249</v>
      </c>
      <c r="D93" s="46">
        <v>9</v>
      </c>
    </row>
    <row r="94" spans="1:4">
      <c r="A94" s="43">
        <v>87</v>
      </c>
      <c r="B94" s="48" t="s">
        <v>250</v>
      </c>
      <c r="C94" s="49" t="s">
        <v>251</v>
      </c>
      <c r="D94" s="46">
        <v>9</v>
      </c>
    </row>
    <row r="95" spans="1:4">
      <c r="A95" s="47">
        <v>88</v>
      </c>
      <c r="B95" s="48" t="s">
        <v>252</v>
      </c>
      <c r="C95" s="43" t="s">
        <v>253</v>
      </c>
      <c r="D95" s="46">
        <v>1</v>
      </c>
    </row>
    <row r="96" spans="1:4">
      <c r="A96" s="43">
        <v>89</v>
      </c>
      <c r="B96" s="50" t="s">
        <v>254</v>
      </c>
      <c r="C96" s="43" t="s">
        <v>96</v>
      </c>
      <c r="D96" s="51">
        <v>5</v>
      </c>
    </row>
    <row r="97" spans="1:4">
      <c r="A97" s="47">
        <v>90</v>
      </c>
      <c r="B97" s="50" t="s">
        <v>255</v>
      </c>
      <c r="C97" s="43" t="s">
        <v>96</v>
      </c>
      <c r="D97" s="51">
        <v>5</v>
      </c>
    </row>
    <row r="98" spans="1:4">
      <c r="A98" s="43">
        <v>91</v>
      </c>
      <c r="B98" s="50" t="s">
        <v>256</v>
      </c>
      <c r="C98" s="43" t="s">
        <v>96</v>
      </c>
      <c r="D98" s="51">
        <v>5</v>
      </c>
    </row>
    <row r="99" spans="1:4">
      <c r="A99" s="47">
        <v>92</v>
      </c>
      <c r="B99" s="50" t="s">
        <v>257</v>
      </c>
      <c r="C99" s="43" t="s">
        <v>96</v>
      </c>
      <c r="D99" s="51">
        <v>5</v>
      </c>
    </row>
    <row r="100" spans="1:4">
      <c r="A100" s="43">
        <v>93</v>
      </c>
      <c r="B100" s="50" t="s">
        <v>258</v>
      </c>
      <c r="C100" s="43" t="s">
        <v>96</v>
      </c>
      <c r="D100" s="51">
        <v>5</v>
      </c>
    </row>
    <row r="101" spans="1:4">
      <c r="A101" s="47">
        <v>94</v>
      </c>
      <c r="B101" s="50" t="s">
        <v>259</v>
      </c>
      <c r="C101" s="43" t="s">
        <v>260</v>
      </c>
      <c r="D101" s="51">
        <v>12</v>
      </c>
    </row>
    <row r="102" spans="1:4">
      <c r="A102" s="43">
        <v>95</v>
      </c>
      <c r="B102" s="50" t="s">
        <v>261</v>
      </c>
      <c r="C102" s="43" t="s">
        <v>262</v>
      </c>
      <c r="D102" s="51">
        <v>12</v>
      </c>
    </row>
    <row r="103" spans="1:4">
      <c r="A103" s="39"/>
      <c r="B103" s="215" t="s">
        <v>263</v>
      </c>
      <c r="C103" s="216"/>
      <c r="D103" s="217"/>
    </row>
    <row r="104" spans="1:4">
      <c r="A104" s="39"/>
      <c r="B104" s="218" t="s">
        <v>264</v>
      </c>
      <c r="C104" s="219"/>
      <c r="D104" s="220"/>
    </row>
    <row r="105" spans="1:4">
      <c r="A105" s="39"/>
      <c r="B105" s="52" t="s">
        <v>265</v>
      </c>
      <c r="C105" s="53"/>
      <c r="D105" s="54"/>
    </row>
    <row r="106" spans="1:4">
      <c r="A106" s="39"/>
      <c r="B106" s="52" t="s">
        <v>266</v>
      </c>
      <c r="C106" s="53"/>
      <c r="D106" s="54"/>
    </row>
    <row r="107" spans="1:4">
      <c r="A107" s="39"/>
      <c r="B107" s="52" t="s">
        <v>267</v>
      </c>
      <c r="C107" s="53"/>
      <c r="D107" s="54"/>
    </row>
    <row r="108" spans="1:4">
      <c r="A108" s="39"/>
      <c r="B108" s="52" t="s">
        <v>268</v>
      </c>
      <c r="C108" s="53"/>
      <c r="D108" s="54"/>
    </row>
    <row r="109" spans="1:4">
      <c r="A109" s="39"/>
      <c r="B109" s="52" t="s">
        <v>269</v>
      </c>
      <c r="C109" s="53"/>
      <c r="D109" s="54"/>
    </row>
    <row r="110" spans="1:4">
      <c r="A110" s="39"/>
      <c r="B110" s="52" t="s">
        <v>270</v>
      </c>
      <c r="C110" s="53"/>
      <c r="D110" s="54"/>
    </row>
    <row r="111" spans="1:4">
      <c r="A111" s="39"/>
      <c r="B111" s="52" t="s">
        <v>271</v>
      </c>
      <c r="C111" s="53"/>
      <c r="D111" s="54"/>
    </row>
    <row r="112" spans="1:4">
      <c r="A112" s="39"/>
      <c r="B112" s="221" t="s">
        <v>272</v>
      </c>
      <c r="C112" s="222"/>
      <c r="D112" s="223"/>
    </row>
    <row r="113" spans="1:9">
      <c r="A113" s="39"/>
      <c r="B113" s="52" t="s">
        <v>273</v>
      </c>
      <c r="C113" s="55"/>
      <c r="D113" s="56"/>
    </row>
    <row r="114" spans="1:9">
      <c r="A114" s="39"/>
      <c r="B114" s="52" t="s">
        <v>274</v>
      </c>
      <c r="C114" s="55"/>
      <c r="D114" s="56"/>
    </row>
    <row r="115" spans="1:9">
      <c r="A115" s="39"/>
      <c r="B115" s="52" t="s">
        <v>275</v>
      </c>
      <c r="C115" s="55"/>
      <c r="D115" s="56"/>
    </row>
    <row r="116" spans="1:9">
      <c r="A116" s="39"/>
      <c r="B116" s="52" t="s">
        <v>276</v>
      </c>
      <c r="C116" s="55"/>
      <c r="D116" s="56"/>
    </row>
    <row r="117" spans="1:9" ht="57" customHeight="1">
      <c r="A117" s="224" t="s">
        <v>277</v>
      </c>
      <c r="B117" s="225"/>
      <c r="C117" s="225"/>
      <c r="D117" s="226"/>
    </row>
    <row r="118" spans="1:9">
      <c r="B118" s="153" t="s">
        <v>549</v>
      </c>
    </row>
    <row r="119" spans="1:9" s="63" customFormat="1" ht="13.9" customHeight="1">
      <c r="A119" s="227" t="s">
        <v>278</v>
      </c>
      <c r="B119" s="227"/>
      <c r="C119" s="227"/>
      <c r="D119" s="227"/>
      <c r="E119" s="227"/>
      <c r="F119" s="227"/>
      <c r="G119" s="227"/>
      <c r="H119" s="227"/>
      <c r="I119" s="227"/>
    </row>
    <row r="120" spans="1:9" s="63" customFormat="1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 s="63" customFormat="1" ht="19.149999999999999" customHeight="1">
      <c r="A121" s="228" t="s">
        <v>279</v>
      </c>
      <c r="B121" s="228"/>
      <c r="C121" s="65"/>
      <c r="D121" s="65"/>
      <c r="E121" s="65"/>
      <c r="F121" s="4"/>
      <c r="G121" s="4"/>
      <c r="H121" s="4"/>
      <c r="I121" s="4"/>
    </row>
    <row r="122" spans="1:9" s="63" customFormat="1" ht="52.9" customHeight="1">
      <c r="A122" s="66" t="s">
        <v>30</v>
      </c>
      <c r="B122" s="66" t="s">
        <v>28</v>
      </c>
      <c r="C122" s="67" t="s">
        <v>29</v>
      </c>
      <c r="D122" s="68" t="s">
        <v>280</v>
      </c>
      <c r="E122" s="66" t="s">
        <v>281</v>
      </c>
      <c r="F122" s="66" t="s">
        <v>282</v>
      </c>
      <c r="G122" s="66" t="s">
        <v>283</v>
      </c>
      <c r="H122" s="69" t="s">
        <v>66</v>
      </c>
      <c r="I122" s="69" t="s">
        <v>293</v>
      </c>
    </row>
    <row r="123" spans="1:9" s="63" customFormat="1">
      <c r="A123" s="70"/>
      <c r="B123" s="71"/>
      <c r="C123" s="72"/>
      <c r="D123" s="73"/>
      <c r="E123" s="74"/>
      <c r="F123" s="74"/>
      <c r="G123" s="74"/>
      <c r="H123" s="75"/>
      <c r="I123" s="76"/>
    </row>
    <row r="124" spans="1:9" s="63" customFormat="1">
      <c r="A124" s="70"/>
      <c r="B124" s="71"/>
      <c r="C124" s="72"/>
      <c r="D124" s="73"/>
      <c r="E124" s="74"/>
      <c r="F124" s="74"/>
      <c r="G124" s="74"/>
      <c r="H124" s="75"/>
      <c r="I124" s="76"/>
    </row>
    <row r="125" spans="1:9" s="63" customFormat="1">
      <c r="A125" s="70"/>
      <c r="B125" s="71"/>
      <c r="C125" s="72"/>
      <c r="D125" s="73"/>
      <c r="E125" s="74"/>
      <c r="F125" s="74"/>
      <c r="G125" s="74"/>
      <c r="H125" s="75"/>
      <c r="I125" s="76"/>
    </row>
    <row r="126" spans="1:9" s="63" customFormat="1">
      <c r="A126" s="70"/>
      <c r="B126" s="71"/>
      <c r="C126" s="72"/>
      <c r="D126" s="73"/>
      <c r="E126" s="74"/>
      <c r="F126" s="74"/>
      <c r="G126" s="74"/>
      <c r="H126" s="75"/>
      <c r="I126" s="76"/>
    </row>
    <row r="127" spans="1:9" s="63" customFormat="1">
      <c r="A127" s="70"/>
      <c r="B127" s="71"/>
      <c r="C127" s="72"/>
      <c r="D127" s="73"/>
      <c r="E127" s="74"/>
      <c r="F127" s="74"/>
      <c r="G127" s="74"/>
      <c r="H127" s="75"/>
      <c r="I127" s="76"/>
    </row>
    <row r="128" spans="1:9" s="63" customFormat="1">
      <c r="A128" s="70"/>
      <c r="B128" s="71"/>
      <c r="C128" s="72"/>
      <c r="D128" s="73"/>
      <c r="E128" s="74"/>
      <c r="F128" s="74"/>
      <c r="G128" s="74"/>
      <c r="H128" s="75"/>
      <c r="I128" s="76"/>
    </row>
    <row r="129" spans="1:14" s="63" customFormat="1">
      <c r="A129" s="70"/>
      <c r="B129" s="71"/>
      <c r="C129" s="72"/>
      <c r="D129" s="73"/>
      <c r="E129" s="74"/>
      <c r="F129" s="74"/>
      <c r="G129" s="74"/>
      <c r="H129" s="75"/>
      <c r="I129" s="76"/>
    </row>
    <row r="130" spans="1:14" s="63" customFormat="1">
      <c r="A130" s="70"/>
      <c r="B130" s="71"/>
      <c r="C130" s="72"/>
      <c r="D130" s="73"/>
      <c r="E130" s="74"/>
      <c r="F130" s="74"/>
      <c r="G130" s="74"/>
      <c r="H130" s="75"/>
      <c r="I130" s="76"/>
    </row>
    <row r="131" spans="1:14" s="63" customFormat="1">
      <c r="A131" s="70"/>
      <c r="B131" s="71"/>
      <c r="C131" s="72"/>
      <c r="D131" s="73"/>
      <c r="E131" s="74"/>
      <c r="F131" s="74"/>
      <c r="G131" s="74"/>
      <c r="H131" s="75"/>
      <c r="I131" s="76"/>
    </row>
    <row r="132" spans="1:14" s="63" customFormat="1" ht="13.9" customHeight="1">
      <c r="A132" s="229" t="s">
        <v>48</v>
      </c>
      <c r="B132" s="230"/>
      <c r="C132" s="230"/>
      <c r="D132" s="230"/>
      <c r="E132" s="230"/>
      <c r="F132" s="230"/>
      <c r="G132" s="230"/>
      <c r="H132" s="231"/>
      <c r="I132" s="77">
        <f>SUM(I123:I131)</f>
        <v>0</v>
      </c>
    </row>
    <row r="133" spans="1:14" s="63" customFormat="1" ht="75.599999999999994" customHeight="1">
      <c r="A133" s="232" t="s">
        <v>285</v>
      </c>
      <c r="B133" s="232"/>
      <c r="C133" s="232"/>
      <c r="D133" s="232"/>
      <c r="E133" s="232"/>
      <c r="F133" s="232"/>
      <c r="G133" s="232"/>
      <c r="H133" s="232"/>
      <c r="I133" s="232"/>
    </row>
    <row r="134" spans="1:14" s="63" customFormat="1" ht="18.600000000000001" customHeight="1">
      <c r="A134" s="78"/>
      <c r="B134" s="78"/>
      <c r="C134" s="78"/>
      <c r="D134" s="78"/>
      <c r="E134" s="78"/>
      <c r="F134" s="78"/>
      <c r="G134" s="78"/>
      <c r="H134" s="78"/>
      <c r="I134" s="78"/>
    </row>
    <row r="135" spans="1:14" s="63" customFormat="1">
      <c r="A135" s="212" t="s">
        <v>286</v>
      </c>
      <c r="B135" s="212"/>
      <c r="C135" s="79"/>
      <c r="N135" s="80"/>
    </row>
    <row r="136" spans="1:14" s="63" customFormat="1" ht="63" customHeight="1">
      <c r="A136" s="81" t="s">
        <v>30</v>
      </c>
      <c r="B136" s="82" t="s">
        <v>45</v>
      </c>
      <c r="C136" s="83" t="s">
        <v>29</v>
      </c>
      <c r="D136" s="200" t="s">
        <v>287</v>
      </c>
      <c r="E136" s="201"/>
      <c r="F136" s="202"/>
      <c r="G136" s="203"/>
      <c r="H136" s="84" t="s">
        <v>69</v>
      </c>
      <c r="I136" s="84" t="s">
        <v>294</v>
      </c>
      <c r="N136" s="80"/>
    </row>
    <row r="137" spans="1:14" s="63" customFormat="1">
      <c r="A137" s="204" t="s">
        <v>12</v>
      </c>
      <c r="B137" s="207" t="s">
        <v>459</v>
      </c>
      <c r="C137" s="207">
        <v>36</v>
      </c>
      <c r="D137" s="85" t="s">
        <v>288</v>
      </c>
      <c r="E137" s="191"/>
      <c r="F137" s="210"/>
      <c r="G137" s="211"/>
      <c r="H137" s="197"/>
      <c r="I137" s="188">
        <f>ROUND(C137*H137,2)</f>
        <v>0</v>
      </c>
      <c r="N137" s="80"/>
    </row>
    <row r="138" spans="1:14" s="63" customFormat="1">
      <c r="A138" s="205"/>
      <c r="B138" s="208"/>
      <c r="C138" s="208"/>
      <c r="D138" s="85" t="s">
        <v>31</v>
      </c>
      <c r="E138" s="191"/>
      <c r="F138" s="192"/>
      <c r="G138" s="193"/>
      <c r="H138" s="198"/>
      <c r="I138" s="189"/>
      <c r="N138" s="80"/>
    </row>
    <row r="139" spans="1:14" s="63" customFormat="1">
      <c r="A139" s="205"/>
      <c r="B139" s="208"/>
      <c r="C139" s="208"/>
      <c r="D139" s="85" t="s">
        <v>289</v>
      </c>
      <c r="E139" s="194" t="s">
        <v>32</v>
      </c>
      <c r="F139" s="195"/>
      <c r="G139" s="196"/>
      <c r="H139" s="198"/>
      <c r="I139" s="189"/>
      <c r="N139" s="80"/>
    </row>
    <row r="140" spans="1:14" s="63" customFormat="1">
      <c r="A140" s="205"/>
      <c r="B140" s="208"/>
      <c r="C140" s="208"/>
      <c r="D140" s="85" t="s">
        <v>33</v>
      </c>
      <c r="E140" s="191"/>
      <c r="F140" s="192"/>
      <c r="G140" s="193"/>
      <c r="H140" s="198"/>
      <c r="I140" s="189"/>
      <c r="N140" s="80"/>
    </row>
    <row r="141" spans="1:14" s="63" customFormat="1">
      <c r="A141" s="205"/>
      <c r="B141" s="208"/>
      <c r="C141" s="208"/>
      <c r="D141" s="85" t="s">
        <v>34</v>
      </c>
      <c r="E141" s="191"/>
      <c r="F141" s="192"/>
      <c r="G141" s="193"/>
      <c r="H141" s="198"/>
      <c r="I141" s="189"/>
      <c r="N141" s="80"/>
    </row>
    <row r="142" spans="1:14" s="63" customFormat="1">
      <c r="A142" s="206"/>
      <c r="B142" s="209"/>
      <c r="C142" s="209"/>
      <c r="D142" s="85" t="s">
        <v>35</v>
      </c>
      <c r="E142" s="191"/>
      <c r="F142" s="192"/>
      <c r="G142" s="193"/>
      <c r="H142" s="199"/>
      <c r="I142" s="190"/>
      <c r="N142" s="80"/>
    </row>
    <row r="143" spans="1:14" s="63" customFormat="1">
      <c r="A143" s="86"/>
      <c r="B143" s="87"/>
      <c r="C143" s="87"/>
      <c r="D143" s="87"/>
      <c r="E143" s="87"/>
      <c r="F143" s="87"/>
      <c r="G143" s="87"/>
      <c r="H143" s="88" t="s">
        <v>47</v>
      </c>
      <c r="I143" s="89">
        <f>SUM(I137:I142)</f>
        <v>0</v>
      </c>
      <c r="N143" s="80"/>
    </row>
    <row r="144" spans="1:14" s="63" customFormat="1">
      <c r="A144" s="86"/>
      <c r="B144" s="87"/>
      <c r="C144" s="87"/>
      <c r="D144" s="87"/>
      <c r="E144" s="87"/>
      <c r="F144" s="87"/>
      <c r="G144" s="87"/>
      <c r="H144" s="90"/>
      <c r="I144" s="91"/>
      <c r="N144" s="80"/>
    </row>
    <row r="145" spans="1:15" s="63" customFormat="1" ht="54.75" customHeight="1">
      <c r="A145" s="86"/>
      <c r="B145" s="87"/>
      <c r="C145" s="87"/>
      <c r="D145" s="87"/>
      <c r="E145" s="87"/>
      <c r="F145" s="92" t="s">
        <v>67</v>
      </c>
      <c r="G145" s="93">
        <f>SUM(I130+I142)</f>
        <v>0</v>
      </c>
      <c r="H145" s="186" t="s">
        <v>300</v>
      </c>
      <c r="I145" s="187"/>
      <c r="N145" s="80"/>
    </row>
    <row r="146" spans="1:15" s="63" customFormat="1" ht="60" customHeight="1">
      <c r="A146" s="94"/>
      <c r="B146" s="183" t="s">
        <v>68</v>
      </c>
      <c r="C146" s="183"/>
      <c r="D146" s="183"/>
      <c r="E146" s="94"/>
      <c r="L146" s="80"/>
    </row>
    <row r="147" spans="1:15" s="63" customFormat="1" ht="19.899999999999999" customHeight="1">
      <c r="A147" s="184" t="s">
        <v>46</v>
      </c>
      <c r="B147" s="184"/>
      <c r="C147" s="184"/>
      <c r="D147" s="184"/>
      <c r="E147" s="184"/>
      <c r="F147" s="184"/>
      <c r="O147" s="80"/>
    </row>
    <row r="148" spans="1:15" s="63" customFormat="1" ht="89.45" customHeight="1">
      <c r="A148" s="95"/>
      <c r="B148" s="96"/>
      <c r="C148" s="97" t="s">
        <v>290</v>
      </c>
      <c r="D148" s="98" t="s">
        <v>291</v>
      </c>
      <c r="E148" s="97" t="s">
        <v>36</v>
      </c>
      <c r="F148" s="97" t="s">
        <v>37</v>
      </c>
      <c r="N148" s="80"/>
    </row>
    <row r="149" spans="1:15" s="63" customFormat="1" ht="34.9" customHeight="1">
      <c r="A149" s="99" t="s">
        <v>12</v>
      </c>
      <c r="B149" s="100" t="s">
        <v>297</v>
      </c>
      <c r="C149" s="101"/>
      <c r="D149" s="102">
        <v>8760</v>
      </c>
      <c r="E149" s="103">
        <v>0.69</v>
      </c>
      <c r="F149" s="104">
        <f>ROUND((C149*D149*E149)/1000,2)</f>
        <v>0</v>
      </c>
      <c r="N149" s="80"/>
    </row>
    <row r="150" spans="1:15" s="63" customFormat="1" ht="34.9" customHeight="1">
      <c r="A150" s="99" t="s">
        <v>292</v>
      </c>
      <c r="B150" s="100" t="s">
        <v>298</v>
      </c>
      <c r="C150" s="101"/>
      <c r="D150" s="102">
        <v>8760</v>
      </c>
      <c r="E150" s="103">
        <v>0.69</v>
      </c>
      <c r="F150" s="104">
        <f>ROUND((C150*D150*E150)/1000,2)</f>
        <v>0</v>
      </c>
      <c r="N150" s="80"/>
    </row>
    <row r="151" spans="1:15" s="63" customFormat="1" ht="34.9" customHeight="1">
      <c r="A151" s="99" t="s">
        <v>13</v>
      </c>
      <c r="B151" s="100" t="s">
        <v>299</v>
      </c>
      <c r="C151" s="101"/>
      <c r="D151" s="102">
        <v>8760</v>
      </c>
      <c r="E151" s="103">
        <v>0.69</v>
      </c>
      <c r="F151" s="104">
        <f>ROUND((C151*D151*E151)/1000,2)</f>
        <v>0</v>
      </c>
      <c r="N151" s="80"/>
    </row>
    <row r="152" spans="1:15" s="63" customFormat="1" ht="21.6" customHeight="1">
      <c r="A152" s="78"/>
      <c r="B152" s="78"/>
      <c r="C152" s="78"/>
      <c r="D152" s="78"/>
      <c r="E152" s="103" t="s">
        <v>284</v>
      </c>
      <c r="F152" s="104">
        <f>SUM(F149:F151)</f>
        <v>0</v>
      </c>
      <c r="G152" s="78"/>
      <c r="H152" s="78"/>
      <c r="I152" s="78"/>
    </row>
    <row r="153" spans="1:15" s="63" customFormat="1" ht="14.45" customHeight="1">
      <c r="A153" s="78"/>
      <c r="B153" s="78"/>
      <c r="C153" s="78"/>
      <c r="D153" s="78"/>
      <c r="E153" s="78"/>
      <c r="F153" s="78"/>
      <c r="G153" s="78"/>
      <c r="H153" s="78"/>
      <c r="I153" s="78"/>
    </row>
    <row r="154" spans="1:15" s="63" customFormat="1">
      <c r="A154" s="105"/>
      <c r="C154" s="79"/>
      <c r="D154" s="106"/>
      <c r="O154" s="80"/>
    </row>
    <row r="155" spans="1:15" s="63" customFormat="1" ht="60" customHeight="1">
      <c r="A155" s="78"/>
      <c r="B155" s="185" t="s">
        <v>318</v>
      </c>
      <c r="C155" s="185"/>
      <c r="D155" s="185"/>
      <c r="E155" s="87"/>
      <c r="N155" s="80"/>
    </row>
  </sheetData>
  <mergeCells count="28">
    <mergeCell ref="A135:B135"/>
    <mergeCell ref="G1:I1"/>
    <mergeCell ref="G2:I2"/>
    <mergeCell ref="B3:I3"/>
    <mergeCell ref="B103:D103"/>
    <mergeCell ref="B104:D104"/>
    <mergeCell ref="B112:D112"/>
    <mergeCell ref="A117:D117"/>
    <mergeCell ref="A119:I119"/>
    <mergeCell ref="A121:B121"/>
    <mergeCell ref="A132:H132"/>
    <mergeCell ref="A133:I133"/>
    <mergeCell ref="D136:G136"/>
    <mergeCell ref="A137:A142"/>
    <mergeCell ref="B137:B142"/>
    <mergeCell ref="C137:C142"/>
    <mergeCell ref="E137:G137"/>
    <mergeCell ref="B146:D146"/>
    <mergeCell ref="A147:F147"/>
    <mergeCell ref="B155:D155"/>
    <mergeCell ref="H145:I145"/>
    <mergeCell ref="I137:I142"/>
    <mergeCell ref="E138:G138"/>
    <mergeCell ref="E139:G139"/>
    <mergeCell ref="E140:G140"/>
    <mergeCell ref="E141:G141"/>
    <mergeCell ref="E142:G142"/>
    <mergeCell ref="H137:H142"/>
  </mergeCells>
  <pageMargins left="0.25" right="0.25" top="0.75" bottom="0.75" header="0.3" footer="0.3"/>
  <pageSetup paperSize="9" scale="63" fitToHeight="0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topLeftCell="A34" zoomScale="110" zoomScaleNormal="110" workbookViewId="0">
      <selection activeCell="B41" sqref="B41:B46"/>
    </sheetView>
  </sheetViews>
  <sheetFormatPr defaultRowHeight="15"/>
  <cols>
    <col min="1" max="1" width="6.5703125" style="4" customWidth="1"/>
    <col min="2" max="2" width="52.140625" style="4" customWidth="1"/>
    <col min="3" max="3" width="23.5703125" style="4" customWidth="1"/>
    <col min="4" max="4" width="24.5703125" style="4" customWidth="1"/>
    <col min="5" max="5" width="19" style="4" customWidth="1"/>
    <col min="6" max="6" width="19.28515625" style="4" customWidth="1"/>
    <col min="7" max="7" width="20.42578125" style="4" customWidth="1"/>
    <col min="8" max="8" width="13.42578125" style="4" customWidth="1"/>
    <col min="9" max="9" width="12.140625" style="4" customWidth="1"/>
    <col min="10" max="16384" width="9.140625" style="4"/>
  </cols>
  <sheetData>
    <row r="1" spans="1:9">
      <c r="A1" s="34"/>
      <c r="B1" s="35" t="str">
        <f>'Formularz oferty'!D4</f>
        <v>DFP.271.127.2021.BM</v>
      </c>
      <c r="C1" s="34"/>
      <c r="D1" s="34"/>
      <c r="E1" s="34"/>
      <c r="F1" s="34"/>
      <c r="G1" s="213" t="s">
        <v>61</v>
      </c>
      <c r="H1" s="213"/>
      <c r="I1" s="213"/>
    </row>
    <row r="2" spans="1:9">
      <c r="A2" s="34"/>
      <c r="C2" s="36" t="s">
        <v>41</v>
      </c>
      <c r="D2" s="34"/>
      <c r="E2" s="34"/>
      <c r="F2" s="34"/>
      <c r="G2" s="213" t="s">
        <v>27</v>
      </c>
      <c r="H2" s="213"/>
      <c r="I2" s="213"/>
    </row>
    <row r="3" spans="1:9" ht="14.25" customHeight="1">
      <c r="A3" s="34"/>
      <c r="B3" s="214"/>
      <c r="C3" s="214"/>
      <c r="D3" s="214"/>
      <c r="E3" s="214"/>
      <c r="F3" s="214"/>
      <c r="G3" s="214"/>
      <c r="H3" s="214"/>
      <c r="I3" s="214"/>
    </row>
    <row r="4" spans="1:9">
      <c r="A4" s="37"/>
      <c r="B4" s="34"/>
      <c r="C4" s="38" t="s">
        <v>44</v>
      </c>
      <c r="D4" s="6"/>
      <c r="E4" s="6"/>
      <c r="F4" s="6"/>
      <c r="G4" s="6"/>
      <c r="H4" s="6"/>
      <c r="I4" s="6"/>
    </row>
    <row r="5" spans="1:9" ht="11.25" customHeight="1">
      <c r="A5" s="37"/>
      <c r="B5" s="34"/>
      <c r="C5" s="6"/>
      <c r="D5" s="6"/>
      <c r="E5" s="6"/>
      <c r="F5" s="6"/>
      <c r="G5" s="6"/>
      <c r="H5" s="6"/>
      <c r="I5" s="6"/>
    </row>
    <row r="6" spans="1:9" ht="30">
      <c r="A6" s="57" t="s">
        <v>78</v>
      </c>
      <c r="B6" s="40" t="s">
        <v>301</v>
      </c>
      <c r="C6" s="42" t="s">
        <v>302</v>
      </c>
    </row>
    <row r="7" spans="1:9" ht="97.9" customHeight="1">
      <c r="A7" s="233" t="s">
        <v>546</v>
      </c>
      <c r="B7" s="234"/>
      <c r="C7" s="235"/>
    </row>
    <row r="8" spans="1:9">
      <c r="A8" s="58">
        <v>1</v>
      </c>
      <c r="B8" s="59" t="s">
        <v>303</v>
      </c>
      <c r="C8" s="60">
        <v>96</v>
      </c>
    </row>
    <row r="9" spans="1:9">
      <c r="A9" s="58">
        <v>2</v>
      </c>
      <c r="B9" s="59" t="s">
        <v>304</v>
      </c>
      <c r="C9" s="60">
        <v>159</v>
      </c>
    </row>
    <row r="10" spans="1:9">
      <c r="A10" s="58">
        <v>3</v>
      </c>
      <c r="B10" s="59" t="s">
        <v>305</v>
      </c>
      <c r="C10" s="60">
        <v>90</v>
      </c>
    </row>
    <row r="11" spans="1:9">
      <c r="A11" s="58">
        <v>4</v>
      </c>
      <c r="B11" s="59" t="s">
        <v>306</v>
      </c>
      <c r="C11" s="60">
        <v>72</v>
      </c>
    </row>
    <row r="12" spans="1:9">
      <c r="A12" s="58">
        <v>5</v>
      </c>
      <c r="B12" s="59" t="s">
        <v>307</v>
      </c>
      <c r="C12" s="60">
        <v>51</v>
      </c>
    </row>
    <row r="13" spans="1:9">
      <c r="A13" s="58">
        <v>6</v>
      </c>
      <c r="B13" s="59" t="s">
        <v>308</v>
      </c>
      <c r="C13" s="60">
        <v>42</v>
      </c>
    </row>
    <row r="14" spans="1:9">
      <c r="A14" s="58">
        <v>7</v>
      </c>
      <c r="B14" s="59" t="s">
        <v>309</v>
      </c>
      <c r="C14" s="60">
        <v>18</v>
      </c>
    </row>
    <row r="15" spans="1:9">
      <c r="A15" s="58">
        <v>8</v>
      </c>
      <c r="B15" s="59" t="s">
        <v>310</v>
      </c>
      <c r="C15" s="60">
        <v>6</v>
      </c>
    </row>
    <row r="16" spans="1:9">
      <c r="A16" s="58">
        <v>9</v>
      </c>
      <c r="B16" s="59" t="s">
        <v>311</v>
      </c>
      <c r="C16" s="60">
        <v>21</v>
      </c>
    </row>
    <row r="17" spans="1:9">
      <c r="A17" s="58">
        <v>10</v>
      </c>
      <c r="B17" s="59" t="s">
        <v>312</v>
      </c>
      <c r="C17" s="60">
        <v>6</v>
      </c>
    </row>
    <row r="18" spans="1:9">
      <c r="A18" s="58">
        <v>11</v>
      </c>
      <c r="B18" s="59" t="s">
        <v>313</v>
      </c>
      <c r="C18" s="60">
        <v>21</v>
      </c>
    </row>
    <row r="19" spans="1:9">
      <c r="A19" s="58">
        <v>12</v>
      </c>
      <c r="B19" s="59" t="s">
        <v>314</v>
      </c>
      <c r="C19" s="60">
        <v>6</v>
      </c>
    </row>
    <row r="20" spans="1:9">
      <c r="A20" s="58">
        <v>13</v>
      </c>
      <c r="B20" s="61" t="s">
        <v>315</v>
      </c>
      <c r="C20" s="62">
        <v>6</v>
      </c>
    </row>
    <row r="22" spans="1:9" ht="18" customHeight="1"/>
    <row r="23" spans="1:9" s="63" customFormat="1">
      <c r="A23" s="227" t="s">
        <v>278</v>
      </c>
      <c r="B23" s="227"/>
      <c r="C23" s="227"/>
      <c r="D23" s="227"/>
      <c r="E23" s="227"/>
      <c r="F23" s="227"/>
      <c r="G23" s="227"/>
      <c r="H23" s="227"/>
      <c r="I23" s="227"/>
    </row>
    <row r="24" spans="1:9" s="63" customFormat="1">
      <c r="A24" s="64"/>
      <c r="B24" s="64"/>
      <c r="C24" s="64"/>
      <c r="D24" s="64"/>
      <c r="E24" s="64"/>
      <c r="F24" s="64"/>
      <c r="G24" s="64"/>
      <c r="H24" s="64"/>
      <c r="I24" s="64"/>
    </row>
    <row r="25" spans="1:9" s="63" customFormat="1">
      <c r="A25" s="228" t="s">
        <v>279</v>
      </c>
      <c r="B25" s="228"/>
      <c r="C25" s="65"/>
      <c r="D25" s="65"/>
      <c r="E25" s="65"/>
      <c r="F25" s="4"/>
      <c r="G25" s="4"/>
      <c r="H25" s="4"/>
      <c r="I25" s="4"/>
    </row>
    <row r="26" spans="1:9" s="63" customFormat="1" ht="60">
      <c r="A26" s="66" t="s">
        <v>30</v>
      </c>
      <c r="B26" s="66" t="s">
        <v>28</v>
      </c>
      <c r="C26" s="67" t="s">
        <v>29</v>
      </c>
      <c r="D26" s="68" t="s">
        <v>280</v>
      </c>
      <c r="E26" s="66" t="s">
        <v>281</v>
      </c>
      <c r="F26" s="66" t="s">
        <v>282</v>
      </c>
      <c r="G26" s="66" t="s">
        <v>283</v>
      </c>
      <c r="H26" s="69" t="s">
        <v>66</v>
      </c>
      <c r="I26" s="69" t="s">
        <v>293</v>
      </c>
    </row>
    <row r="27" spans="1:9" s="63" customFormat="1">
      <c r="A27" s="70"/>
      <c r="B27" s="71"/>
      <c r="C27" s="72"/>
      <c r="D27" s="73"/>
      <c r="E27" s="74"/>
      <c r="F27" s="74"/>
      <c r="G27" s="74"/>
      <c r="H27" s="75"/>
      <c r="I27" s="76"/>
    </row>
    <row r="28" spans="1:9" s="63" customFormat="1">
      <c r="A28" s="70"/>
      <c r="B28" s="71"/>
      <c r="C28" s="72"/>
      <c r="D28" s="73"/>
      <c r="E28" s="74"/>
      <c r="F28" s="74"/>
      <c r="G28" s="74"/>
      <c r="H28" s="75"/>
      <c r="I28" s="76"/>
    </row>
    <row r="29" spans="1:9" s="63" customFormat="1">
      <c r="A29" s="70"/>
      <c r="B29" s="71"/>
      <c r="C29" s="72"/>
      <c r="D29" s="73"/>
      <c r="E29" s="74"/>
      <c r="F29" s="74"/>
      <c r="G29" s="74"/>
      <c r="H29" s="75"/>
      <c r="I29" s="76"/>
    </row>
    <row r="30" spans="1:9" s="63" customFormat="1">
      <c r="A30" s="70"/>
      <c r="B30" s="71"/>
      <c r="C30" s="72"/>
      <c r="D30" s="73"/>
      <c r="E30" s="74"/>
      <c r="F30" s="74"/>
      <c r="G30" s="74"/>
      <c r="H30" s="75"/>
      <c r="I30" s="76"/>
    </row>
    <row r="31" spans="1:9" s="63" customFormat="1">
      <c r="A31" s="70"/>
      <c r="B31" s="71"/>
      <c r="C31" s="72"/>
      <c r="D31" s="73"/>
      <c r="E31" s="74"/>
      <c r="F31" s="74"/>
      <c r="G31" s="74"/>
      <c r="H31" s="75"/>
      <c r="I31" s="76"/>
    </row>
    <row r="32" spans="1:9" s="63" customFormat="1">
      <c r="A32" s="70"/>
      <c r="B32" s="71"/>
      <c r="C32" s="72"/>
      <c r="D32" s="73"/>
      <c r="E32" s="74"/>
      <c r="F32" s="74"/>
      <c r="G32" s="74"/>
      <c r="H32" s="75"/>
      <c r="I32" s="76"/>
    </row>
    <row r="33" spans="1:14" s="63" customFormat="1">
      <c r="A33" s="70"/>
      <c r="B33" s="71"/>
      <c r="C33" s="72"/>
      <c r="D33" s="73"/>
      <c r="E33" s="74"/>
      <c r="F33" s="74"/>
      <c r="G33" s="74"/>
      <c r="H33" s="75"/>
      <c r="I33" s="76"/>
    </row>
    <row r="34" spans="1:14" s="63" customFormat="1">
      <c r="A34" s="70"/>
      <c r="B34" s="71"/>
      <c r="C34" s="72"/>
      <c r="D34" s="73"/>
      <c r="E34" s="74"/>
      <c r="F34" s="74"/>
      <c r="G34" s="74"/>
      <c r="H34" s="75"/>
      <c r="I34" s="76"/>
    </row>
    <row r="35" spans="1:14" s="63" customFormat="1">
      <c r="A35" s="70"/>
      <c r="B35" s="71"/>
      <c r="C35" s="72"/>
      <c r="D35" s="73"/>
      <c r="E35" s="74"/>
      <c r="F35" s="74"/>
      <c r="G35" s="74"/>
      <c r="H35" s="75"/>
      <c r="I35" s="76"/>
    </row>
    <row r="36" spans="1:14" s="63" customFormat="1" ht="13.9" customHeight="1">
      <c r="A36" s="229" t="s">
        <v>48</v>
      </c>
      <c r="B36" s="230"/>
      <c r="C36" s="230"/>
      <c r="D36" s="230"/>
      <c r="E36" s="230"/>
      <c r="F36" s="230"/>
      <c r="G36" s="230"/>
      <c r="H36" s="231"/>
      <c r="I36" s="77">
        <f>SUM(I27:I35)</f>
        <v>0</v>
      </c>
    </row>
    <row r="37" spans="1:14" s="63" customFormat="1" ht="75.599999999999994" customHeight="1">
      <c r="A37" s="232" t="s">
        <v>285</v>
      </c>
      <c r="B37" s="232"/>
      <c r="C37" s="232"/>
      <c r="D37" s="232"/>
      <c r="E37" s="232"/>
      <c r="F37" s="232"/>
      <c r="G37" s="232"/>
      <c r="H37" s="232"/>
      <c r="I37" s="232"/>
    </row>
    <row r="38" spans="1:14" s="63" customFormat="1" ht="18.600000000000001" customHeight="1">
      <c r="A38" s="78"/>
      <c r="B38" s="78"/>
      <c r="C38" s="78"/>
      <c r="D38" s="78"/>
      <c r="E38" s="78"/>
      <c r="F38" s="78"/>
      <c r="G38" s="78"/>
      <c r="H38" s="78"/>
      <c r="I38" s="78"/>
    </row>
    <row r="39" spans="1:14" s="63" customFormat="1">
      <c r="A39" s="212" t="s">
        <v>286</v>
      </c>
      <c r="B39" s="212"/>
      <c r="C39" s="79"/>
      <c r="N39" s="80"/>
    </row>
    <row r="40" spans="1:14" s="63" customFormat="1" ht="63" customHeight="1">
      <c r="A40" s="81" t="s">
        <v>30</v>
      </c>
      <c r="B40" s="82" t="s">
        <v>45</v>
      </c>
      <c r="C40" s="83" t="s">
        <v>29</v>
      </c>
      <c r="D40" s="200" t="s">
        <v>287</v>
      </c>
      <c r="E40" s="201"/>
      <c r="F40" s="202"/>
      <c r="G40" s="203"/>
      <c r="H40" s="84" t="s">
        <v>69</v>
      </c>
      <c r="I40" s="84" t="s">
        <v>294</v>
      </c>
      <c r="N40" s="80"/>
    </row>
    <row r="41" spans="1:14" s="63" customFormat="1">
      <c r="A41" s="204" t="s">
        <v>12</v>
      </c>
      <c r="B41" s="207" t="s">
        <v>460</v>
      </c>
      <c r="C41" s="207">
        <v>36</v>
      </c>
      <c r="D41" s="85" t="s">
        <v>288</v>
      </c>
      <c r="E41" s="191"/>
      <c r="F41" s="210"/>
      <c r="G41" s="211"/>
      <c r="H41" s="197"/>
      <c r="I41" s="188">
        <f>ROUND(C41*H41,2)</f>
        <v>0</v>
      </c>
      <c r="N41" s="80"/>
    </row>
    <row r="42" spans="1:14" s="63" customFormat="1">
      <c r="A42" s="205"/>
      <c r="B42" s="208"/>
      <c r="C42" s="208"/>
      <c r="D42" s="85" t="s">
        <v>31</v>
      </c>
      <c r="E42" s="191"/>
      <c r="F42" s="192"/>
      <c r="G42" s="193"/>
      <c r="H42" s="198"/>
      <c r="I42" s="189"/>
      <c r="N42" s="80"/>
    </row>
    <row r="43" spans="1:14" s="63" customFormat="1">
      <c r="A43" s="205"/>
      <c r="B43" s="208"/>
      <c r="C43" s="208"/>
      <c r="D43" s="85" t="s">
        <v>289</v>
      </c>
      <c r="E43" s="194" t="s">
        <v>32</v>
      </c>
      <c r="F43" s="195"/>
      <c r="G43" s="196"/>
      <c r="H43" s="198"/>
      <c r="I43" s="189"/>
      <c r="N43" s="80"/>
    </row>
    <row r="44" spans="1:14" s="63" customFormat="1">
      <c r="A44" s="205"/>
      <c r="B44" s="208"/>
      <c r="C44" s="208"/>
      <c r="D44" s="85" t="s">
        <v>33</v>
      </c>
      <c r="E44" s="191"/>
      <c r="F44" s="192"/>
      <c r="G44" s="193"/>
      <c r="H44" s="198"/>
      <c r="I44" s="189"/>
      <c r="N44" s="80"/>
    </row>
    <row r="45" spans="1:14" s="63" customFormat="1">
      <c r="A45" s="205"/>
      <c r="B45" s="208"/>
      <c r="C45" s="208"/>
      <c r="D45" s="85" t="s">
        <v>34</v>
      </c>
      <c r="E45" s="191"/>
      <c r="F45" s="192"/>
      <c r="G45" s="193"/>
      <c r="H45" s="198"/>
      <c r="I45" s="189"/>
      <c r="N45" s="80"/>
    </row>
    <row r="46" spans="1:14" s="63" customFormat="1">
      <c r="A46" s="206"/>
      <c r="B46" s="209"/>
      <c r="C46" s="209"/>
      <c r="D46" s="85" t="s">
        <v>35</v>
      </c>
      <c r="E46" s="191"/>
      <c r="F46" s="192"/>
      <c r="G46" s="193"/>
      <c r="H46" s="199"/>
      <c r="I46" s="190"/>
      <c r="N46" s="80"/>
    </row>
    <row r="47" spans="1:14" s="63" customFormat="1">
      <c r="A47" s="86"/>
      <c r="B47" s="87"/>
      <c r="C47" s="87"/>
      <c r="D47" s="87"/>
      <c r="E47" s="87"/>
      <c r="F47" s="87"/>
      <c r="G47" s="87"/>
      <c r="H47" s="88" t="s">
        <v>47</v>
      </c>
      <c r="I47" s="89">
        <f>SUM(I41:I46)</f>
        <v>0</v>
      </c>
      <c r="N47" s="80"/>
    </row>
    <row r="48" spans="1:14" s="63" customFormat="1">
      <c r="A48" s="86"/>
      <c r="B48" s="87"/>
      <c r="C48" s="87"/>
      <c r="D48" s="87"/>
      <c r="E48" s="87"/>
      <c r="F48" s="87"/>
      <c r="G48" s="87"/>
      <c r="H48" s="90"/>
      <c r="I48" s="91"/>
      <c r="N48" s="80"/>
    </row>
    <row r="49" spans="1:15" s="63" customFormat="1" ht="54.75" customHeight="1">
      <c r="A49" s="86"/>
      <c r="B49" s="87"/>
      <c r="C49" s="87"/>
      <c r="D49" s="87"/>
      <c r="E49" s="87"/>
      <c r="F49" s="92" t="s">
        <v>67</v>
      </c>
      <c r="G49" s="93">
        <f>SUM(I34+I46)</f>
        <v>0</v>
      </c>
      <c r="H49" s="186" t="s">
        <v>300</v>
      </c>
      <c r="I49" s="187"/>
      <c r="N49" s="80"/>
    </row>
    <row r="50" spans="1:15" s="63" customFormat="1" ht="60" customHeight="1">
      <c r="A50" s="94"/>
      <c r="B50" s="183" t="s">
        <v>68</v>
      </c>
      <c r="C50" s="183"/>
      <c r="D50" s="183"/>
      <c r="E50" s="94"/>
      <c r="L50" s="80"/>
    </row>
    <row r="51" spans="1:15" s="63" customFormat="1" ht="19.899999999999999" customHeight="1">
      <c r="A51" s="184" t="s">
        <v>46</v>
      </c>
      <c r="B51" s="184"/>
      <c r="C51" s="184"/>
      <c r="D51" s="184"/>
      <c r="E51" s="184"/>
      <c r="F51" s="184"/>
      <c r="O51" s="80"/>
    </row>
    <row r="52" spans="1:15" s="63" customFormat="1" ht="89.45" customHeight="1">
      <c r="A52" s="95"/>
      <c r="B52" s="96"/>
      <c r="C52" s="97" t="s">
        <v>290</v>
      </c>
      <c r="D52" s="98" t="s">
        <v>291</v>
      </c>
      <c r="E52" s="97" t="s">
        <v>36</v>
      </c>
      <c r="F52" s="97" t="s">
        <v>37</v>
      </c>
      <c r="N52" s="80"/>
    </row>
    <row r="53" spans="1:15" s="63" customFormat="1" ht="34.9" customHeight="1">
      <c r="A53" s="99" t="s">
        <v>12</v>
      </c>
      <c r="B53" s="100" t="s">
        <v>297</v>
      </c>
      <c r="C53" s="101"/>
      <c r="D53" s="102">
        <v>8760</v>
      </c>
      <c r="E53" s="103">
        <v>0.69</v>
      </c>
      <c r="F53" s="104">
        <f>ROUND((C53*D53*E53)/1000,2)</f>
        <v>0</v>
      </c>
      <c r="N53" s="80"/>
    </row>
    <row r="54" spans="1:15" s="63" customFormat="1" ht="34.9" customHeight="1">
      <c r="A54" s="99" t="s">
        <v>292</v>
      </c>
      <c r="B54" s="100" t="s">
        <v>298</v>
      </c>
      <c r="C54" s="101"/>
      <c r="D54" s="102">
        <v>8760</v>
      </c>
      <c r="E54" s="103">
        <v>0.69</v>
      </c>
      <c r="F54" s="104">
        <f>ROUND((C54*D54*E54)/1000,2)</f>
        <v>0</v>
      </c>
      <c r="N54" s="80"/>
    </row>
    <row r="55" spans="1:15" s="63" customFormat="1" ht="34.9" customHeight="1">
      <c r="A55" s="99" t="s">
        <v>13</v>
      </c>
      <c r="B55" s="100" t="s">
        <v>299</v>
      </c>
      <c r="C55" s="101"/>
      <c r="D55" s="102">
        <v>8760</v>
      </c>
      <c r="E55" s="103">
        <v>0.69</v>
      </c>
      <c r="F55" s="104">
        <f>ROUND((C55*D55*E55)/1000,2)</f>
        <v>0</v>
      </c>
      <c r="N55" s="80"/>
    </row>
    <row r="56" spans="1:15" s="63" customFormat="1" ht="34.9" customHeight="1">
      <c r="A56" s="99" t="s">
        <v>317</v>
      </c>
      <c r="B56" s="100" t="s">
        <v>316</v>
      </c>
      <c r="C56" s="101"/>
      <c r="D56" s="102">
        <v>8760</v>
      </c>
      <c r="E56" s="103">
        <v>0.69</v>
      </c>
      <c r="F56" s="104">
        <f>ROUND((C56*D56*E56)/1000,2)</f>
        <v>0</v>
      </c>
      <c r="N56" s="80"/>
    </row>
    <row r="57" spans="1:15" s="63" customFormat="1" ht="21.6" customHeight="1">
      <c r="A57" s="78"/>
      <c r="B57" s="78"/>
      <c r="C57" s="78"/>
      <c r="D57" s="78"/>
      <c r="E57" s="103" t="s">
        <v>284</v>
      </c>
      <c r="F57" s="104">
        <f>SUM(F53:F56)</f>
        <v>0</v>
      </c>
      <c r="G57" s="78"/>
      <c r="H57" s="78"/>
      <c r="I57" s="78"/>
    </row>
    <row r="58" spans="1:15" s="63" customFormat="1" ht="14.45" customHeight="1">
      <c r="A58" s="78"/>
      <c r="B58" s="78"/>
      <c r="C58" s="78"/>
      <c r="D58" s="78"/>
      <c r="E58" s="78"/>
      <c r="F58" s="78"/>
      <c r="G58" s="78"/>
      <c r="H58" s="78"/>
      <c r="I58" s="78"/>
    </row>
    <row r="59" spans="1:15" s="63" customFormat="1">
      <c r="A59" s="105"/>
      <c r="C59" s="79"/>
      <c r="D59" s="106"/>
      <c r="O59" s="80"/>
    </row>
    <row r="60" spans="1:15" s="63" customFormat="1" ht="60" customHeight="1">
      <c r="A60" s="78"/>
      <c r="B60" s="185" t="s">
        <v>295</v>
      </c>
      <c r="C60" s="185"/>
      <c r="D60" s="185"/>
      <c r="E60" s="87"/>
      <c r="N60" s="80"/>
    </row>
  </sheetData>
  <mergeCells count="25">
    <mergeCell ref="G1:I1"/>
    <mergeCell ref="G2:I2"/>
    <mergeCell ref="B3:I3"/>
    <mergeCell ref="H41:H46"/>
    <mergeCell ref="A23:I23"/>
    <mergeCell ref="A25:B25"/>
    <mergeCell ref="A36:H36"/>
    <mergeCell ref="A37:I37"/>
    <mergeCell ref="A39:B39"/>
    <mergeCell ref="H49:I49"/>
    <mergeCell ref="B50:D50"/>
    <mergeCell ref="A51:F51"/>
    <mergeCell ref="B60:D60"/>
    <mergeCell ref="A7:C7"/>
    <mergeCell ref="I41:I46"/>
    <mergeCell ref="E42:G42"/>
    <mergeCell ref="E43:G43"/>
    <mergeCell ref="E44:G44"/>
    <mergeCell ref="E45:G45"/>
    <mergeCell ref="E46:G46"/>
    <mergeCell ref="D40:G40"/>
    <mergeCell ref="A41:A46"/>
    <mergeCell ref="B41:B46"/>
    <mergeCell ref="C41:C46"/>
    <mergeCell ref="E41:G41"/>
  </mergeCells>
  <pageMargins left="0.25" right="0.25" top="0.75" bottom="0.75" header="0.3" footer="0.3"/>
  <pageSetup paperSize="9" scale="63" fitToHeight="0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zoomScale="110" zoomScaleNormal="110" workbookViewId="0">
      <selection activeCell="A11" sqref="A11"/>
    </sheetView>
  </sheetViews>
  <sheetFormatPr defaultRowHeight="15"/>
  <cols>
    <col min="1" max="1" width="6.5703125" style="4" customWidth="1"/>
    <col min="2" max="2" width="52.140625" style="4" customWidth="1"/>
    <col min="3" max="3" width="23.5703125" style="4" customWidth="1"/>
    <col min="4" max="4" width="26.140625" style="4" customWidth="1"/>
    <col min="5" max="5" width="19" style="4" customWidth="1"/>
    <col min="6" max="6" width="19.28515625" style="4" customWidth="1"/>
    <col min="7" max="7" width="20.42578125" style="4" customWidth="1"/>
    <col min="8" max="8" width="13.42578125" style="4" customWidth="1"/>
    <col min="9" max="9" width="12.140625" style="4" customWidth="1"/>
    <col min="10" max="16384" width="9.140625" style="4"/>
  </cols>
  <sheetData>
    <row r="1" spans="1:9">
      <c r="A1" s="34"/>
      <c r="B1" s="35" t="str">
        <f>'Formularz oferty'!D4</f>
        <v>DFP.271.127.2021.BM</v>
      </c>
      <c r="C1" s="34"/>
      <c r="D1" s="34"/>
      <c r="E1" s="34"/>
      <c r="F1" s="34"/>
      <c r="G1" s="213" t="s">
        <v>61</v>
      </c>
      <c r="H1" s="213"/>
      <c r="I1" s="213"/>
    </row>
    <row r="2" spans="1:9">
      <c r="A2" s="34"/>
      <c r="C2" s="36" t="s">
        <v>328</v>
      </c>
      <c r="D2" s="34"/>
      <c r="E2" s="34"/>
      <c r="F2" s="34"/>
      <c r="G2" s="213" t="s">
        <v>27</v>
      </c>
      <c r="H2" s="213"/>
      <c r="I2" s="213"/>
    </row>
    <row r="3" spans="1:9">
      <c r="A3" s="34"/>
      <c r="C3" s="36"/>
      <c r="D3" s="34"/>
      <c r="E3" s="34"/>
      <c r="F3" s="34"/>
      <c r="G3" s="107"/>
      <c r="H3" s="107"/>
      <c r="I3" s="107"/>
    </row>
    <row r="4" spans="1:9">
      <c r="A4" s="34"/>
      <c r="C4" s="38" t="s">
        <v>44</v>
      </c>
      <c r="D4" s="34"/>
      <c r="E4" s="34"/>
      <c r="F4" s="34"/>
      <c r="G4" s="107"/>
      <c r="H4" s="107"/>
      <c r="I4" s="107"/>
    </row>
    <row r="5" spans="1:9" ht="14.25" customHeight="1">
      <c r="A5" s="34"/>
      <c r="B5" s="214"/>
      <c r="C5" s="214"/>
      <c r="D5" s="214"/>
      <c r="E5" s="214"/>
      <c r="F5" s="214"/>
      <c r="G5" s="214"/>
      <c r="H5" s="214"/>
      <c r="I5" s="214"/>
    </row>
    <row r="6" spans="1:9">
      <c r="A6" s="39" t="s">
        <v>78</v>
      </c>
      <c r="B6" s="108" t="s">
        <v>28</v>
      </c>
      <c r="C6" s="108" t="s">
        <v>319</v>
      </c>
      <c r="D6" s="108" t="s">
        <v>320</v>
      </c>
    </row>
    <row r="7" spans="1:9" ht="75">
      <c r="A7" s="58" t="s">
        <v>12</v>
      </c>
      <c r="B7" s="109" t="s">
        <v>321</v>
      </c>
      <c r="C7" s="110" t="s">
        <v>322</v>
      </c>
      <c r="D7" s="46">
        <v>18</v>
      </c>
    </row>
    <row r="8" spans="1:9" ht="30">
      <c r="A8" s="58" t="s">
        <v>292</v>
      </c>
      <c r="B8" s="109" t="s">
        <v>323</v>
      </c>
      <c r="C8" s="110" t="s">
        <v>324</v>
      </c>
      <c r="D8" s="46">
        <v>36</v>
      </c>
    </row>
    <row r="9" spans="1:9" ht="60">
      <c r="A9" s="58" t="s">
        <v>13</v>
      </c>
      <c r="B9" s="109" t="s">
        <v>325</v>
      </c>
      <c r="C9" s="110" t="s">
        <v>322</v>
      </c>
      <c r="D9" s="46">
        <v>18</v>
      </c>
    </row>
    <row r="10" spans="1:9">
      <c r="A10" s="58" t="s">
        <v>317</v>
      </c>
      <c r="B10" s="109" t="s">
        <v>326</v>
      </c>
      <c r="C10" s="110" t="s">
        <v>327</v>
      </c>
      <c r="D10" s="46">
        <v>9</v>
      </c>
    </row>
    <row r="11" spans="1:9" ht="14.25" customHeight="1">
      <c r="A11" s="34"/>
      <c r="B11" s="214"/>
      <c r="C11" s="214"/>
      <c r="D11" s="214"/>
      <c r="E11" s="214"/>
      <c r="F11" s="214"/>
      <c r="G11" s="214"/>
      <c r="H11" s="214"/>
      <c r="I11" s="214"/>
    </row>
    <row r="12" spans="1:9" ht="14.25" customHeight="1">
      <c r="A12" s="34"/>
      <c r="B12" s="214"/>
      <c r="C12" s="214"/>
      <c r="D12" s="214"/>
      <c r="E12" s="214"/>
      <c r="F12" s="214"/>
      <c r="G12" s="214"/>
      <c r="H12" s="214"/>
      <c r="I12" s="214"/>
    </row>
    <row r="13" spans="1:9" ht="18" customHeight="1"/>
    <row r="14" spans="1:9" s="63" customFormat="1" ht="15" customHeight="1">
      <c r="A14" s="227" t="s">
        <v>278</v>
      </c>
      <c r="B14" s="227"/>
      <c r="C14" s="227"/>
      <c r="D14" s="227"/>
      <c r="E14" s="227"/>
      <c r="F14" s="227"/>
      <c r="G14" s="227"/>
      <c r="H14" s="227"/>
      <c r="I14" s="227"/>
    </row>
    <row r="15" spans="1:9" s="63" customFormat="1">
      <c r="A15" s="64"/>
      <c r="B15" s="64"/>
      <c r="C15" s="64"/>
      <c r="D15" s="64"/>
      <c r="E15" s="64"/>
      <c r="F15" s="64"/>
      <c r="G15" s="64"/>
      <c r="H15" s="64"/>
      <c r="I15" s="64"/>
    </row>
    <row r="16" spans="1:9" s="63" customFormat="1">
      <c r="A16" s="228" t="s">
        <v>279</v>
      </c>
      <c r="B16" s="228"/>
      <c r="C16" s="65"/>
      <c r="D16" s="65"/>
      <c r="E16" s="65"/>
      <c r="F16" s="4"/>
      <c r="G16" s="4"/>
      <c r="H16" s="4"/>
      <c r="I16" s="4"/>
    </row>
    <row r="17" spans="1:12" s="63" customFormat="1" ht="60">
      <c r="A17" s="66" t="s">
        <v>30</v>
      </c>
      <c r="B17" s="66" t="s">
        <v>28</v>
      </c>
      <c r="C17" s="67" t="s">
        <v>29</v>
      </c>
      <c r="D17" s="68" t="s">
        <v>280</v>
      </c>
      <c r="E17" s="66" t="s">
        <v>281</v>
      </c>
      <c r="F17" s="66" t="s">
        <v>282</v>
      </c>
      <c r="G17" s="66" t="s">
        <v>283</v>
      </c>
      <c r="H17" s="69" t="s">
        <v>66</v>
      </c>
      <c r="I17" s="69" t="s">
        <v>293</v>
      </c>
    </row>
    <row r="18" spans="1:12" s="63" customFormat="1">
      <c r="A18" s="70"/>
      <c r="B18" s="71"/>
      <c r="C18" s="72"/>
      <c r="D18" s="73"/>
      <c r="E18" s="74"/>
      <c r="F18" s="74"/>
      <c r="G18" s="74"/>
      <c r="H18" s="75"/>
      <c r="I18" s="76"/>
    </row>
    <row r="19" spans="1:12" s="63" customFormat="1">
      <c r="A19" s="70"/>
      <c r="B19" s="71"/>
      <c r="C19" s="72"/>
      <c r="D19" s="73"/>
      <c r="E19" s="74"/>
      <c r="F19" s="74"/>
      <c r="G19" s="74"/>
      <c r="H19" s="75"/>
      <c r="I19" s="76"/>
    </row>
    <row r="20" spans="1:12" s="63" customFormat="1">
      <c r="A20" s="70"/>
      <c r="B20" s="71"/>
      <c r="C20" s="72"/>
      <c r="D20" s="73"/>
      <c r="E20" s="74"/>
      <c r="F20" s="74"/>
      <c r="G20" s="74"/>
      <c r="H20" s="75"/>
      <c r="I20" s="76"/>
    </row>
    <row r="21" spans="1:12" s="63" customFormat="1">
      <c r="A21" s="70"/>
      <c r="B21" s="71"/>
      <c r="C21" s="72"/>
      <c r="D21" s="73"/>
      <c r="E21" s="74"/>
      <c r="F21" s="74"/>
      <c r="G21" s="74"/>
      <c r="H21" s="75"/>
      <c r="I21" s="76"/>
    </row>
    <row r="22" spans="1:12" s="63" customFormat="1">
      <c r="A22" s="70"/>
      <c r="B22" s="71"/>
      <c r="C22" s="72"/>
      <c r="D22" s="73"/>
      <c r="E22" s="74"/>
      <c r="F22" s="74"/>
      <c r="G22" s="74"/>
      <c r="H22" s="75"/>
      <c r="I22" s="76"/>
    </row>
    <row r="23" spans="1:12" s="63" customFormat="1">
      <c r="A23" s="70"/>
      <c r="B23" s="71"/>
      <c r="C23" s="72"/>
      <c r="D23" s="73"/>
      <c r="E23" s="74"/>
      <c r="F23" s="74"/>
      <c r="G23" s="74"/>
      <c r="H23" s="75"/>
      <c r="I23" s="76"/>
    </row>
    <row r="24" spans="1:12" s="63" customFormat="1">
      <c r="A24" s="70"/>
      <c r="B24" s="71"/>
      <c r="C24" s="72"/>
      <c r="D24" s="73"/>
      <c r="E24" s="74"/>
      <c r="F24" s="74"/>
      <c r="G24" s="74"/>
      <c r="H24" s="75"/>
      <c r="I24" s="76"/>
    </row>
    <row r="25" spans="1:12" s="63" customFormat="1">
      <c r="A25" s="70"/>
      <c r="B25" s="71"/>
      <c r="C25" s="72"/>
      <c r="D25" s="73"/>
      <c r="E25" s="74"/>
      <c r="F25" s="74"/>
      <c r="G25" s="74"/>
      <c r="H25" s="75"/>
      <c r="I25" s="76"/>
    </row>
    <row r="26" spans="1:12" s="63" customFormat="1">
      <c r="A26" s="70"/>
      <c r="B26" s="71"/>
      <c r="C26" s="72"/>
      <c r="D26" s="73"/>
      <c r="E26" s="74"/>
      <c r="F26" s="74"/>
      <c r="G26" s="74"/>
      <c r="H26" s="75"/>
      <c r="I26" s="76"/>
    </row>
    <row r="27" spans="1:12" s="63" customFormat="1" ht="13.9" customHeight="1">
      <c r="A27" s="229" t="s">
        <v>39</v>
      </c>
      <c r="B27" s="230"/>
      <c r="C27" s="230"/>
      <c r="D27" s="230"/>
      <c r="E27" s="230"/>
      <c r="F27" s="230"/>
      <c r="G27" s="230"/>
      <c r="H27" s="231"/>
      <c r="I27" s="77">
        <f>SUM(I18:I26)</f>
        <v>0</v>
      </c>
    </row>
    <row r="28" spans="1:12" s="63" customFormat="1" ht="75.599999999999994" customHeight="1">
      <c r="A28" s="232" t="s">
        <v>285</v>
      </c>
      <c r="B28" s="232"/>
      <c r="C28" s="232"/>
      <c r="D28" s="232"/>
      <c r="E28" s="232"/>
      <c r="F28" s="232"/>
      <c r="G28" s="232"/>
      <c r="H28" s="232"/>
      <c r="I28" s="232"/>
    </row>
    <row r="29" spans="1:12" s="63" customFormat="1" ht="18.600000000000001" customHeight="1">
      <c r="A29" s="78"/>
      <c r="B29" s="78"/>
      <c r="C29" s="78"/>
      <c r="D29" s="78"/>
      <c r="E29" s="78"/>
      <c r="F29" s="78"/>
      <c r="G29" s="78"/>
      <c r="H29" s="78"/>
      <c r="I29" s="78"/>
    </row>
    <row r="30" spans="1:12" s="63" customFormat="1" ht="60" customHeight="1">
      <c r="A30" s="94"/>
      <c r="B30" s="183" t="s">
        <v>68</v>
      </c>
      <c r="C30" s="183"/>
      <c r="D30" s="183"/>
      <c r="E30" s="94"/>
      <c r="L30" s="80"/>
    </row>
  </sheetData>
  <mergeCells count="10">
    <mergeCell ref="B30:D30"/>
    <mergeCell ref="A27:H27"/>
    <mergeCell ref="A28:I28"/>
    <mergeCell ref="G1:I1"/>
    <mergeCell ref="G2:I2"/>
    <mergeCell ref="B12:I12"/>
    <mergeCell ref="A14:I14"/>
    <mergeCell ref="A16:B16"/>
    <mergeCell ref="B5:I5"/>
    <mergeCell ref="B11:I11"/>
  </mergeCells>
  <pageMargins left="0.25" right="0.25" top="0.75" bottom="0.75" header="0.3" footer="0.3"/>
  <pageSetup paperSize="9" scale="63" fitToHeight="0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5"/>
  <sheetViews>
    <sheetView zoomScale="110" zoomScaleNormal="110" workbookViewId="0">
      <selection activeCell="E13" sqref="E13"/>
    </sheetView>
  </sheetViews>
  <sheetFormatPr defaultRowHeight="15"/>
  <cols>
    <col min="1" max="1" width="6.5703125" style="4" customWidth="1"/>
    <col min="2" max="2" width="52.140625" style="4" customWidth="1"/>
    <col min="3" max="3" width="23.5703125" style="4" customWidth="1"/>
    <col min="4" max="4" width="24.5703125" style="4" customWidth="1"/>
    <col min="5" max="5" width="19" style="4" customWidth="1"/>
    <col min="6" max="6" width="19.28515625" style="4" customWidth="1"/>
    <col min="7" max="7" width="20.42578125" style="4" customWidth="1"/>
    <col min="8" max="8" width="13.42578125" style="4" customWidth="1"/>
    <col min="9" max="9" width="12.140625" style="4" customWidth="1"/>
    <col min="10" max="16384" width="9.140625" style="4"/>
  </cols>
  <sheetData>
    <row r="1" spans="1:9">
      <c r="A1" s="34"/>
      <c r="B1" s="35" t="str">
        <f>'Formularz oferty'!D4</f>
        <v>DFP.271.127.2021.BM</v>
      </c>
      <c r="C1" s="34"/>
      <c r="D1" s="34"/>
      <c r="E1" s="34"/>
      <c r="F1" s="34"/>
      <c r="G1" s="213" t="s">
        <v>61</v>
      </c>
      <c r="H1" s="213"/>
      <c r="I1" s="213"/>
    </row>
    <row r="2" spans="1:9">
      <c r="A2" s="34"/>
      <c r="C2" s="36" t="s">
        <v>457</v>
      </c>
      <c r="D2" s="34"/>
      <c r="E2" s="34"/>
      <c r="F2" s="34"/>
      <c r="G2" s="213" t="s">
        <v>27</v>
      </c>
      <c r="H2" s="213"/>
      <c r="I2" s="213"/>
    </row>
    <row r="3" spans="1:9" ht="14.25" customHeight="1">
      <c r="A3" s="34"/>
      <c r="B3" s="214"/>
      <c r="C3" s="214"/>
      <c r="D3" s="214"/>
      <c r="E3" s="214"/>
      <c r="F3" s="214"/>
      <c r="G3" s="214"/>
      <c r="H3" s="214"/>
      <c r="I3" s="214"/>
    </row>
    <row r="4" spans="1:9">
      <c r="A4" s="37"/>
      <c r="B4" s="34"/>
      <c r="C4" s="38" t="s">
        <v>44</v>
      </c>
      <c r="D4" s="6"/>
      <c r="E4" s="6"/>
      <c r="F4" s="6"/>
      <c r="G4" s="6"/>
      <c r="H4" s="6"/>
      <c r="I4" s="6"/>
    </row>
    <row r="5" spans="1:9" ht="11.25" customHeight="1">
      <c r="A5" s="37"/>
      <c r="B5" s="34"/>
      <c r="C5" s="6"/>
      <c r="D5" s="6"/>
      <c r="E5" s="6"/>
      <c r="F5" s="6"/>
      <c r="G5" s="6"/>
      <c r="H5" s="6"/>
      <c r="I5" s="6"/>
    </row>
    <row r="6" spans="1:9" ht="30">
      <c r="A6" s="39" t="s">
        <v>78</v>
      </c>
      <c r="B6" s="108" t="s">
        <v>28</v>
      </c>
      <c r="C6" s="111" t="s">
        <v>80</v>
      </c>
      <c r="D6" s="112" t="s">
        <v>547</v>
      </c>
    </row>
    <row r="7" spans="1:9" ht="61.5" customHeight="1">
      <c r="A7" s="39"/>
      <c r="B7" s="236" t="s">
        <v>329</v>
      </c>
      <c r="C7" s="236"/>
      <c r="D7" s="236"/>
    </row>
    <row r="8" spans="1:9">
      <c r="A8" s="113">
        <v>1</v>
      </c>
      <c r="B8" s="114" t="s">
        <v>330</v>
      </c>
      <c r="C8" s="115" t="s">
        <v>331</v>
      </c>
      <c r="D8" s="116">
        <v>60</v>
      </c>
    </row>
    <row r="9" spans="1:9">
      <c r="A9" s="113">
        <v>2</v>
      </c>
      <c r="B9" s="114" t="s">
        <v>332</v>
      </c>
      <c r="C9" s="115" t="s">
        <v>333</v>
      </c>
      <c r="D9" s="116">
        <v>150</v>
      </c>
    </row>
    <row r="10" spans="1:9">
      <c r="A10" s="113">
        <v>3</v>
      </c>
      <c r="B10" s="114" t="s">
        <v>456</v>
      </c>
      <c r="C10" s="115" t="s">
        <v>334</v>
      </c>
      <c r="D10" s="116">
        <v>15</v>
      </c>
    </row>
    <row r="11" spans="1:9">
      <c r="A11" s="113">
        <v>4</v>
      </c>
      <c r="B11" s="114" t="s">
        <v>335</v>
      </c>
      <c r="C11" s="115" t="s">
        <v>229</v>
      </c>
      <c r="D11" s="116">
        <v>3</v>
      </c>
    </row>
    <row r="12" spans="1:9">
      <c r="A12" s="113">
        <v>5</v>
      </c>
      <c r="B12" s="114" t="s">
        <v>336</v>
      </c>
      <c r="C12" s="115" t="s">
        <v>229</v>
      </c>
      <c r="D12" s="116">
        <v>3</v>
      </c>
    </row>
    <row r="13" spans="1:9">
      <c r="A13" s="113">
        <v>6</v>
      </c>
      <c r="B13" s="114" t="s">
        <v>337</v>
      </c>
      <c r="C13" s="115" t="s">
        <v>229</v>
      </c>
      <c r="D13" s="116">
        <v>3</v>
      </c>
    </row>
    <row r="14" spans="1:9">
      <c r="A14" s="113">
        <v>7</v>
      </c>
      <c r="B14" s="114" t="s">
        <v>338</v>
      </c>
      <c r="C14" s="115" t="s">
        <v>229</v>
      </c>
      <c r="D14" s="116">
        <v>3</v>
      </c>
    </row>
    <row r="15" spans="1:9">
      <c r="A15" s="113">
        <v>8</v>
      </c>
      <c r="B15" s="114" t="s">
        <v>339</v>
      </c>
      <c r="C15" s="115" t="s">
        <v>243</v>
      </c>
      <c r="D15" s="116">
        <v>20</v>
      </c>
    </row>
    <row r="16" spans="1:9">
      <c r="A16" s="113">
        <v>9</v>
      </c>
      <c r="B16" s="114" t="s">
        <v>340</v>
      </c>
      <c r="C16" s="115" t="s">
        <v>341</v>
      </c>
      <c r="D16" s="116">
        <v>15</v>
      </c>
    </row>
    <row r="17" spans="1:4">
      <c r="A17" s="113">
        <v>10</v>
      </c>
      <c r="B17" s="114" t="s">
        <v>342</v>
      </c>
      <c r="C17" s="115" t="s">
        <v>343</v>
      </c>
      <c r="D17" s="116">
        <v>3</v>
      </c>
    </row>
    <row r="18" spans="1:4">
      <c r="A18" s="113">
        <v>11</v>
      </c>
      <c r="B18" s="114" t="s">
        <v>344</v>
      </c>
      <c r="C18" s="115" t="s">
        <v>229</v>
      </c>
      <c r="D18" s="116">
        <v>3</v>
      </c>
    </row>
    <row r="19" spans="1:4">
      <c r="A19" s="113">
        <v>12</v>
      </c>
      <c r="B19" s="114" t="s">
        <v>186</v>
      </c>
      <c r="C19" s="115" t="s">
        <v>229</v>
      </c>
      <c r="D19" s="116">
        <v>3</v>
      </c>
    </row>
    <row r="20" spans="1:4">
      <c r="A20" s="113">
        <v>13</v>
      </c>
      <c r="B20" s="114" t="s">
        <v>250</v>
      </c>
      <c r="C20" s="115" t="s">
        <v>251</v>
      </c>
      <c r="D20" s="116">
        <v>6</v>
      </c>
    </row>
    <row r="21" spans="1:4">
      <c r="A21" s="113">
        <v>14</v>
      </c>
      <c r="B21" s="114" t="s">
        <v>194</v>
      </c>
      <c r="C21" s="115" t="s">
        <v>345</v>
      </c>
      <c r="D21" s="116">
        <v>10</v>
      </c>
    </row>
    <row r="22" spans="1:4">
      <c r="A22" s="113">
        <v>15</v>
      </c>
      <c r="B22" s="114" t="s">
        <v>153</v>
      </c>
      <c r="C22" s="115" t="s">
        <v>346</v>
      </c>
      <c r="D22" s="116">
        <v>12</v>
      </c>
    </row>
    <row r="23" spans="1:4">
      <c r="A23" s="113">
        <v>16</v>
      </c>
      <c r="B23" s="114" t="s">
        <v>347</v>
      </c>
      <c r="C23" s="115" t="s">
        <v>348</v>
      </c>
      <c r="D23" s="116">
        <v>8</v>
      </c>
    </row>
    <row r="24" spans="1:4">
      <c r="A24" s="113">
        <v>17</v>
      </c>
      <c r="B24" s="114" t="s">
        <v>349</v>
      </c>
      <c r="C24" s="115" t="s">
        <v>350</v>
      </c>
      <c r="D24" s="116">
        <v>1</v>
      </c>
    </row>
    <row r="25" spans="1:4">
      <c r="A25" s="113">
        <v>18</v>
      </c>
      <c r="B25" s="114" t="s">
        <v>103</v>
      </c>
      <c r="C25" s="115" t="s">
        <v>351</v>
      </c>
      <c r="D25" s="116">
        <v>3</v>
      </c>
    </row>
    <row r="26" spans="1:4">
      <c r="A26" s="113">
        <v>19</v>
      </c>
      <c r="B26" s="114" t="s">
        <v>352</v>
      </c>
      <c r="C26" s="115" t="s">
        <v>229</v>
      </c>
      <c r="D26" s="116">
        <v>3</v>
      </c>
    </row>
    <row r="27" spans="1:4">
      <c r="A27" s="113">
        <v>20</v>
      </c>
      <c r="B27" s="114" t="s">
        <v>353</v>
      </c>
      <c r="C27" s="115" t="s">
        <v>229</v>
      </c>
      <c r="D27" s="116">
        <v>3</v>
      </c>
    </row>
    <row r="28" spans="1:4">
      <c r="A28" s="113">
        <v>21</v>
      </c>
      <c r="B28" s="114" t="s">
        <v>354</v>
      </c>
      <c r="C28" s="115" t="s">
        <v>229</v>
      </c>
      <c r="D28" s="116">
        <v>3</v>
      </c>
    </row>
    <row r="29" spans="1:4">
      <c r="A29" s="113">
        <v>22</v>
      </c>
      <c r="B29" s="114" t="s">
        <v>355</v>
      </c>
      <c r="C29" s="115" t="s">
        <v>356</v>
      </c>
      <c r="D29" s="116">
        <v>60</v>
      </c>
    </row>
    <row r="30" spans="1:4">
      <c r="A30" s="113">
        <v>23</v>
      </c>
      <c r="B30" s="114" t="s">
        <v>357</v>
      </c>
      <c r="C30" s="115" t="s">
        <v>358</v>
      </c>
      <c r="D30" s="116">
        <v>45</v>
      </c>
    </row>
    <row r="31" spans="1:4">
      <c r="A31" s="113">
        <v>24</v>
      </c>
      <c r="B31" s="117" t="s">
        <v>359</v>
      </c>
      <c r="C31" s="115" t="s">
        <v>360</v>
      </c>
      <c r="D31" s="116">
        <v>45</v>
      </c>
    </row>
    <row r="32" spans="1:4">
      <c r="A32" s="113">
        <v>25</v>
      </c>
      <c r="B32" s="118" t="s">
        <v>361</v>
      </c>
      <c r="C32" s="119" t="s">
        <v>362</v>
      </c>
      <c r="D32" s="120">
        <v>30</v>
      </c>
    </row>
    <row r="33" spans="1:4" ht="30">
      <c r="A33" s="113">
        <v>26</v>
      </c>
      <c r="B33" s="114" t="s">
        <v>363</v>
      </c>
      <c r="C33" s="115" t="s">
        <v>364</v>
      </c>
      <c r="D33" s="116">
        <v>3</v>
      </c>
    </row>
    <row r="34" spans="1:4">
      <c r="A34" s="113">
        <v>27</v>
      </c>
      <c r="B34" s="114" t="s">
        <v>365</v>
      </c>
      <c r="C34" s="115" t="s">
        <v>366</v>
      </c>
      <c r="D34" s="116">
        <v>21</v>
      </c>
    </row>
    <row r="35" spans="1:4">
      <c r="A35" s="113">
        <v>28</v>
      </c>
      <c r="B35" s="114" t="s">
        <v>367</v>
      </c>
      <c r="C35" s="115" t="s">
        <v>96</v>
      </c>
      <c r="D35" s="116">
        <v>45</v>
      </c>
    </row>
    <row r="36" spans="1:4">
      <c r="A36" s="113">
        <v>29</v>
      </c>
      <c r="B36" s="118" t="s">
        <v>368</v>
      </c>
      <c r="C36" s="119" t="s">
        <v>369</v>
      </c>
      <c r="D36" s="120">
        <v>45</v>
      </c>
    </row>
    <row r="37" spans="1:4">
      <c r="A37" s="113">
        <v>30</v>
      </c>
      <c r="B37" s="114" t="s">
        <v>370</v>
      </c>
      <c r="C37" s="115" t="s">
        <v>371</v>
      </c>
      <c r="D37" s="116">
        <v>3</v>
      </c>
    </row>
    <row r="38" spans="1:4">
      <c r="A38" s="113">
        <v>31</v>
      </c>
      <c r="B38" s="114" t="s">
        <v>372</v>
      </c>
      <c r="C38" s="115" t="s">
        <v>373</v>
      </c>
      <c r="D38" s="116">
        <v>3</v>
      </c>
    </row>
    <row r="39" spans="1:4">
      <c r="A39" s="113">
        <v>32</v>
      </c>
      <c r="B39" s="114" t="s">
        <v>374</v>
      </c>
      <c r="C39" s="115" t="s">
        <v>375</v>
      </c>
      <c r="D39" s="116">
        <v>15</v>
      </c>
    </row>
    <row r="40" spans="1:4">
      <c r="A40" s="113">
        <v>33</v>
      </c>
      <c r="B40" s="114" t="s">
        <v>376</v>
      </c>
      <c r="C40" s="115" t="s">
        <v>377</v>
      </c>
      <c r="D40" s="116">
        <v>20</v>
      </c>
    </row>
    <row r="41" spans="1:4">
      <c r="A41" s="113">
        <v>34</v>
      </c>
      <c r="B41" s="114" t="s">
        <v>378</v>
      </c>
      <c r="C41" s="115" t="s">
        <v>379</v>
      </c>
      <c r="D41" s="116">
        <v>10</v>
      </c>
    </row>
    <row r="42" spans="1:4">
      <c r="A42" s="113">
        <v>35</v>
      </c>
      <c r="B42" s="118" t="s">
        <v>380</v>
      </c>
      <c r="C42" s="119" t="s">
        <v>381</v>
      </c>
      <c r="D42" s="120">
        <v>3</v>
      </c>
    </row>
    <row r="43" spans="1:4">
      <c r="A43" s="113">
        <v>36</v>
      </c>
      <c r="B43" s="118" t="s">
        <v>382</v>
      </c>
      <c r="C43" s="119" t="s">
        <v>229</v>
      </c>
      <c r="D43" s="121">
        <v>38</v>
      </c>
    </row>
    <row r="44" spans="1:4">
      <c r="A44" s="113">
        <v>37</v>
      </c>
      <c r="B44" s="118" t="s">
        <v>383</v>
      </c>
      <c r="C44" s="119" t="s">
        <v>229</v>
      </c>
      <c r="D44" s="121">
        <v>45</v>
      </c>
    </row>
    <row r="45" spans="1:4">
      <c r="A45" s="113">
        <v>38</v>
      </c>
      <c r="B45" s="118" t="s">
        <v>384</v>
      </c>
      <c r="C45" s="122" t="s">
        <v>385</v>
      </c>
      <c r="D45" s="121">
        <v>20</v>
      </c>
    </row>
    <row r="46" spans="1:4">
      <c r="A46" s="113">
        <v>39</v>
      </c>
      <c r="B46" s="118" t="s">
        <v>386</v>
      </c>
      <c r="C46" s="119" t="s">
        <v>387</v>
      </c>
      <c r="D46" s="121">
        <v>15</v>
      </c>
    </row>
    <row r="47" spans="1:4">
      <c r="A47" s="113">
        <v>40</v>
      </c>
      <c r="B47" s="118" t="s">
        <v>388</v>
      </c>
      <c r="C47" s="43" t="s">
        <v>389</v>
      </c>
      <c r="D47" s="121">
        <v>15</v>
      </c>
    </row>
    <row r="48" spans="1:4">
      <c r="A48" s="113">
        <v>41</v>
      </c>
      <c r="B48" s="46" t="s">
        <v>390</v>
      </c>
      <c r="C48" s="43" t="s">
        <v>391</v>
      </c>
      <c r="D48" s="121">
        <v>6</v>
      </c>
    </row>
    <row r="49" spans="1:4">
      <c r="A49" s="113">
        <v>42</v>
      </c>
      <c r="B49" s="123" t="s">
        <v>392</v>
      </c>
      <c r="C49" s="43" t="s">
        <v>84</v>
      </c>
      <c r="D49" s="121">
        <v>1</v>
      </c>
    </row>
    <row r="50" spans="1:4">
      <c r="A50" s="113">
        <v>43</v>
      </c>
      <c r="B50" s="123" t="s">
        <v>393</v>
      </c>
      <c r="C50" s="43" t="s">
        <v>394</v>
      </c>
      <c r="D50" s="121">
        <v>1</v>
      </c>
    </row>
    <row r="51" spans="1:4">
      <c r="A51" s="113">
        <v>44</v>
      </c>
      <c r="B51" s="46" t="s">
        <v>395</v>
      </c>
      <c r="C51" s="43" t="s">
        <v>396</v>
      </c>
      <c r="D51" s="121">
        <v>1</v>
      </c>
    </row>
    <row r="52" spans="1:4">
      <c r="A52" s="113">
        <v>45</v>
      </c>
      <c r="B52" s="46" t="s">
        <v>397</v>
      </c>
      <c r="C52" s="43" t="s">
        <v>398</v>
      </c>
      <c r="D52" s="121">
        <v>1</v>
      </c>
    </row>
    <row r="53" spans="1:4">
      <c r="A53" s="113">
        <v>46</v>
      </c>
      <c r="B53" s="46" t="s">
        <v>399</v>
      </c>
      <c r="C53" s="43" t="s">
        <v>400</v>
      </c>
      <c r="D53" s="121">
        <v>1</v>
      </c>
    </row>
    <row r="54" spans="1:4">
      <c r="A54" s="113">
        <v>47</v>
      </c>
      <c r="B54" s="46" t="s">
        <v>401</v>
      </c>
      <c r="C54" s="43" t="s">
        <v>402</v>
      </c>
      <c r="D54" s="121">
        <v>1</v>
      </c>
    </row>
    <row r="55" spans="1:4">
      <c r="A55" s="113">
        <v>48</v>
      </c>
      <c r="B55" s="46" t="s">
        <v>403</v>
      </c>
      <c r="C55" s="43" t="s">
        <v>116</v>
      </c>
      <c r="D55" s="121">
        <v>1</v>
      </c>
    </row>
    <row r="56" spans="1:4">
      <c r="A56" s="113">
        <v>49</v>
      </c>
      <c r="B56" s="46" t="s">
        <v>404</v>
      </c>
      <c r="C56" s="43" t="s">
        <v>405</v>
      </c>
      <c r="D56" s="121">
        <v>1</v>
      </c>
    </row>
    <row r="57" spans="1:4">
      <c r="A57" s="113">
        <v>50</v>
      </c>
      <c r="B57" s="46" t="s">
        <v>406</v>
      </c>
      <c r="C57" s="43" t="s">
        <v>407</v>
      </c>
      <c r="D57" s="121">
        <v>1</v>
      </c>
    </row>
    <row r="58" spans="1:4">
      <c r="A58" s="113">
        <v>51</v>
      </c>
      <c r="B58" s="46" t="s">
        <v>408</v>
      </c>
      <c r="C58" s="43" t="s">
        <v>409</v>
      </c>
      <c r="D58" s="121">
        <v>1</v>
      </c>
    </row>
    <row r="59" spans="1:4">
      <c r="A59" s="113">
        <v>52</v>
      </c>
      <c r="B59" s="46" t="s">
        <v>410</v>
      </c>
      <c r="C59" s="43" t="s">
        <v>411</v>
      </c>
      <c r="D59" s="121">
        <v>1</v>
      </c>
    </row>
    <row r="60" spans="1:4">
      <c r="A60" s="113">
        <v>53</v>
      </c>
      <c r="B60" s="46" t="s">
        <v>412</v>
      </c>
      <c r="C60" s="43" t="s">
        <v>413</v>
      </c>
      <c r="D60" s="121">
        <v>1</v>
      </c>
    </row>
    <row r="61" spans="1:4">
      <c r="A61" s="113">
        <v>54</v>
      </c>
      <c r="B61" s="46" t="s">
        <v>414</v>
      </c>
      <c r="C61" s="43" t="s">
        <v>415</v>
      </c>
      <c r="D61" s="121">
        <v>1</v>
      </c>
    </row>
    <row r="62" spans="1:4">
      <c r="A62" s="113">
        <v>55</v>
      </c>
      <c r="B62" s="46" t="s">
        <v>200</v>
      </c>
      <c r="C62" s="43" t="s">
        <v>416</v>
      </c>
      <c r="D62" s="121">
        <v>1</v>
      </c>
    </row>
    <row r="63" spans="1:4">
      <c r="A63" s="113">
        <v>56</v>
      </c>
      <c r="B63" s="46" t="s">
        <v>417</v>
      </c>
      <c r="C63" s="43" t="s">
        <v>249</v>
      </c>
      <c r="D63" s="121">
        <v>1</v>
      </c>
    </row>
    <row r="64" spans="1:4">
      <c r="A64" s="113">
        <v>57</v>
      </c>
      <c r="B64" s="46" t="s">
        <v>418</v>
      </c>
      <c r="C64" s="43" t="s">
        <v>419</v>
      </c>
      <c r="D64" s="121">
        <v>1</v>
      </c>
    </row>
    <row r="65" spans="1:4">
      <c r="A65" s="113">
        <v>58</v>
      </c>
      <c r="B65" s="46" t="s">
        <v>202</v>
      </c>
      <c r="C65" s="43" t="s">
        <v>420</v>
      </c>
      <c r="D65" s="121">
        <v>1</v>
      </c>
    </row>
    <row r="66" spans="1:4">
      <c r="A66" s="113">
        <v>59</v>
      </c>
      <c r="B66" s="46" t="s">
        <v>222</v>
      </c>
      <c r="C66" s="43" t="s">
        <v>421</v>
      </c>
      <c r="D66" s="121">
        <v>1</v>
      </c>
    </row>
    <row r="67" spans="1:4">
      <c r="A67" s="113">
        <v>60</v>
      </c>
      <c r="B67" s="46" t="s">
        <v>198</v>
      </c>
      <c r="C67" s="43" t="s">
        <v>422</v>
      </c>
      <c r="D67" s="121">
        <v>1</v>
      </c>
    </row>
    <row r="68" spans="1:4">
      <c r="A68" s="113">
        <v>61</v>
      </c>
      <c r="B68" s="46" t="s">
        <v>423</v>
      </c>
      <c r="C68" s="43" t="s">
        <v>424</v>
      </c>
      <c r="D68" s="121">
        <v>1</v>
      </c>
    </row>
    <row r="69" spans="1:4">
      <c r="A69" s="113">
        <v>62</v>
      </c>
      <c r="B69" s="46" t="s">
        <v>425</v>
      </c>
      <c r="C69" s="43" t="s">
        <v>426</v>
      </c>
      <c r="D69" s="121">
        <v>1</v>
      </c>
    </row>
    <row r="70" spans="1:4">
      <c r="A70" s="113">
        <v>63</v>
      </c>
      <c r="B70" s="46" t="s">
        <v>427</v>
      </c>
      <c r="C70" s="43" t="s">
        <v>170</v>
      </c>
      <c r="D70" s="121">
        <v>1</v>
      </c>
    </row>
    <row r="71" spans="1:4">
      <c r="A71" s="113">
        <v>64</v>
      </c>
      <c r="B71" s="46" t="s">
        <v>428</v>
      </c>
      <c r="C71" s="43" t="s">
        <v>429</v>
      </c>
      <c r="D71" s="121">
        <v>1</v>
      </c>
    </row>
    <row r="72" spans="1:4">
      <c r="A72" s="113">
        <v>65</v>
      </c>
      <c r="B72" s="46" t="s">
        <v>430</v>
      </c>
      <c r="C72" s="43" t="s">
        <v>431</v>
      </c>
      <c r="D72" s="121">
        <v>1</v>
      </c>
    </row>
    <row r="73" spans="1:4">
      <c r="A73" s="113">
        <v>66</v>
      </c>
      <c r="B73" s="46" t="s">
        <v>432</v>
      </c>
      <c r="C73" s="43" t="s">
        <v>229</v>
      </c>
      <c r="D73" s="121">
        <v>1</v>
      </c>
    </row>
    <row r="74" spans="1:4">
      <c r="A74" s="113">
        <v>67</v>
      </c>
      <c r="B74" s="46" t="s">
        <v>433</v>
      </c>
      <c r="C74" s="43" t="s">
        <v>229</v>
      </c>
      <c r="D74" s="121">
        <v>1</v>
      </c>
    </row>
    <row r="75" spans="1:4">
      <c r="A75" s="113">
        <v>68</v>
      </c>
      <c r="B75" s="46" t="s">
        <v>434</v>
      </c>
      <c r="C75" s="43" t="s">
        <v>229</v>
      </c>
      <c r="D75" s="121">
        <v>1</v>
      </c>
    </row>
    <row r="76" spans="1:4">
      <c r="A76" s="113">
        <v>69</v>
      </c>
      <c r="B76" s="46" t="s">
        <v>435</v>
      </c>
      <c r="C76" s="43" t="s">
        <v>229</v>
      </c>
      <c r="D76" s="121">
        <v>1</v>
      </c>
    </row>
    <row r="77" spans="1:4">
      <c r="A77" s="113">
        <v>70</v>
      </c>
      <c r="B77" s="46" t="s">
        <v>436</v>
      </c>
      <c r="C77" s="43" t="s">
        <v>229</v>
      </c>
      <c r="D77" s="121">
        <v>1</v>
      </c>
    </row>
    <row r="78" spans="1:4">
      <c r="A78" s="113">
        <v>71</v>
      </c>
      <c r="B78" s="46" t="s">
        <v>437</v>
      </c>
      <c r="C78" s="43" t="s">
        <v>438</v>
      </c>
      <c r="D78" s="121">
        <v>1</v>
      </c>
    </row>
    <row r="79" spans="1:4">
      <c r="A79" s="113">
        <v>72</v>
      </c>
      <c r="B79" s="46" t="s">
        <v>439</v>
      </c>
      <c r="C79" s="43" t="s">
        <v>440</v>
      </c>
      <c r="D79" s="121">
        <v>1</v>
      </c>
    </row>
    <row r="80" spans="1:4">
      <c r="A80" s="113">
        <v>73</v>
      </c>
      <c r="B80" s="46" t="s">
        <v>441</v>
      </c>
      <c r="C80" s="43" t="s">
        <v>442</v>
      </c>
      <c r="D80" s="121">
        <v>1</v>
      </c>
    </row>
    <row r="81" spans="1:9">
      <c r="A81" s="113">
        <v>74</v>
      </c>
      <c r="B81" s="46" t="s">
        <v>443</v>
      </c>
      <c r="C81" s="43" t="s">
        <v>444</v>
      </c>
      <c r="D81" s="121">
        <v>1</v>
      </c>
    </row>
    <row r="82" spans="1:9">
      <c r="A82" s="113">
        <v>75</v>
      </c>
      <c r="B82" s="123" t="s">
        <v>445</v>
      </c>
      <c r="C82" s="43" t="s">
        <v>446</v>
      </c>
      <c r="D82" s="121">
        <v>1</v>
      </c>
    </row>
    <row r="83" spans="1:9">
      <c r="A83" s="113">
        <v>76</v>
      </c>
      <c r="B83" s="46" t="s">
        <v>447</v>
      </c>
      <c r="C83" s="43" t="s">
        <v>229</v>
      </c>
      <c r="D83" s="121">
        <v>1</v>
      </c>
    </row>
    <row r="84" spans="1:9">
      <c r="A84" s="113">
        <v>77</v>
      </c>
      <c r="B84" s="46" t="s">
        <v>448</v>
      </c>
      <c r="C84" s="43" t="s">
        <v>229</v>
      </c>
      <c r="D84" s="121">
        <v>1</v>
      </c>
    </row>
    <row r="85" spans="1:9">
      <c r="A85" s="113">
        <v>78</v>
      </c>
      <c r="B85" s="123" t="s">
        <v>449</v>
      </c>
      <c r="C85" s="43" t="s">
        <v>450</v>
      </c>
      <c r="D85" s="121">
        <v>1</v>
      </c>
    </row>
    <row r="86" spans="1:9">
      <c r="A86" s="113">
        <v>79</v>
      </c>
      <c r="B86" s="123" t="s">
        <v>451</v>
      </c>
      <c r="C86" s="43" t="s">
        <v>452</v>
      </c>
      <c r="D86" s="121">
        <v>1</v>
      </c>
    </row>
    <row r="87" spans="1:9">
      <c r="A87" s="113">
        <v>80</v>
      </c>
      <c r="B87" s="123" t="s">
        <v>453</v>
      </c>
      <c r="C87" s="43" t="s">
        <v>454</v>
      </c>
      <c r="D87" s="121">
        <v>1</v>
      </c>
    </row>
    <row r="88" spans="1:9" ht="27" customHeight="1">
      <c r="A88" s="113">
        <v>81</v>
      </c>
      <c r="B88" s="118" t="s">
        <v>455</v>
      </c>
      <c r="C88" s="43"/>
      <c r="D88" s="121">
        <v>15</v>
      </c>
    </row>
    <row r="90" spans="1:9" ht="18" customHeight="1"/>
    <row r="91" spans="1:9" s="63" customFormat="1">
      <c r="A91" s="227" t="s">
        <v>278</v>
      </c>
      <c r="B91" s="227"/>
      <c r="C91" s="227"/>
      <c r="D91" s="227"/>
      <c r="E91" s="227"/>
      <c r="F91" s="227"/>
      <c r="G91" s="227"/>
      <c r="H91" s="227"/>
      <c r="I91" s="227"/>
    </row>
    <row r="92" spans="1:9" s="63" customFormat="1">
      <c r="A92" s="64"/>
      <c r="B92" s="64"/>
      <c r="C92" s="64"/>
      <c r="D92" s="64"/>
      <c r="E92" s="64"/>
      <c r="F92" s="64"/>
      <c r="G92" s="64"/>
      <c r="H92" s="64"/>
      <c r="I92" s="64"/>
    </row>
    <row r="93" spans="1:9" s="63" customFormat="1">
      <c r="A93" s="228" t="s">
        <v>279</v>
      </c>
      <c r="B93" s="228"/>
      <c r="C93" s="65"/>
      <c r="D93" s="65"/>
      <c r="E93" s="65"/>
      <c r="F93" s="4"/>
      <c r="G93" s="4"/>
      <c r="H93" s="4"/>
      <c r="I93" s="4"/>
    </row>
    <row r="94" spans="1:9" s="63" customFormat="1" ht="60">
      <c r="A94" s="66" t="s">
        <v>30</v>
      </c>
      <c r="B94" s="66" t="s">
        <v>28</v>
      </c>
      <c r="C94" s="67" t="s">
        <v>29</v>
      </c>
      <c r="D94" s="68" t="s">
        <v>280</v>
      </c>
      <c r="E94" s="66" t="s">
        <v>281</v>
      </c>
      <c r="F94" s="66" t="s">
        <v>282</v>
      </c>
      <c r="G94" s="66" t="s">
        <v>283</v>
      </c>
      <c r="H94" s="69" t="s">
        <v>66</v>
      </c>
      <c r="I94" s="69" t="s">
        <v>293</v>
      </c>
    </row>
    <row r="95" spans="1:9" s="63" customFormat="1">
      <c r="A95" s="70"/>
      <c r="B95" s="71"/>
      <c r="C95" s="72"/>
      <c r="D95" s="73"/>
      <c r="E95" s="74"/>
      <c r="F95" s="74"/>
      <c r="G95" s="74"/>
      <c r="H95" s="75"/>
      <c r="I95" s="76"/>
    </row>
    <row r="96" spans="1:9" s="63" customFormat="1">
      <c r="A96" s="70"/>
      <c r="B96" s="71"/>
      <c r="C96" s="72"/>
      <c r="D96" s="73"/>
      <c r="E96" s="74"/>
      <c r="F96" s="74"/>
      <c r="G96" s="74"/>
      <c r="H96" s="75"/>
      <c r="I96" s="76"/>
    </row>
    <row r="97" spans="1:14" s="63" customFormat="1">
      <c r="A97" s="70"/>
      <c r="B97" s="71"/>
      <c r="C97" s="72"/>
      <c r="D97" s="73"/>
      <c r="E97" s="74"/>
      <c r="F97" s="74"/>
      <c r="G97" s="74"/>
      <c r="H97" s="75"/>
      <c r="I97" s="76"/>
    </row>
    <row r="98" spans="1:14" s="63" customFormat="1">
      <c r="A98" s="70"/>
      <c r="B98" s="71"/>
      <c r="C98" s="72"/>
      <c r="D98" s="73"/>
      <c r="E98" s="74"/>
      <c r="F98" s="74"/>
      <c r="G98" s="74"/>
      <c r="H98" s="75"/>
      <c r="I98" s="76"/>
    </row>
    <row r="99" spans="1:14" s="63" customFormat="1">
      <c r="A99" s="70"/>
      <c r="B99" s="71"/>
      <c r="C99" s="72"/>
      <c r="D99" s="73"/>
      <c r="E99" s="74"/>
      <c r="F99" s="74"/>
      <c r="G99" s="74"/>
      <c r="H99" s="75"/>
      <c r="I99" s="76"/>
    </row>
    <row r="100" spans="1:14" s="63" customFormat="1">
      <c r="A100" s="70"/>
      <c r="B100" s="71"/>
      <c r="C100" s="72"/>
      <c r="D100" s="73"/>
      <c r="E100" s="74"/>
      <c r="F100" s="74"/>
      <c r="G100" s="74"/>
      <c r="H100" s="75"/>
      <c r="I100" s="76"/>
    </row>
    <row r="101" spans="1:14" s="63" customFormat="1">
      <c r="A101" s="70"/>
      <c r="B101" s="71"/>
      <c r="C101" s="72"/>
      <c r="D101" s="73"/>
      <c r="E101" s="74"/>
      <c r="F101" s="74"/>
      <c r="G101" s="74"/>
      <c r="H101" s="75"/>
      <c r="I101" s="76"/>
    </row>
    <row r="102" spans="1:14" s="63" customFormat="1">
      <c r="A102" s="70"/>
      <c r="B102" s="71"/>
      <c r="C102" s="72"/>
      <c r="D102" s="73"/>
      <c r="E102" s="74"/>
      <c r="F102" s="74"/>
      <c r="G102" s="74"/>
      <c r="H102" s="75"/>
      <c r="I102" s="76"/>
    </row>
    <row r="103" spans="1:14" s="63" customFormat="1">
      <c r="A103" s="70"/>
      <c r="B103" s="71"/>
      <c r="C103" s="72"/>
      <c r="D103" s="73"/>
      <c r="E103" s="74"/>
      <c r="F103" s="74"/>
      <c r="G103" s="74"/>
      <c r="H103" s="75"/>
      <c r="I103" s="76"/>
    </row>
    <row r="104" spans="1:14" s="63" customFormat="1" ht="13.9" customHeight="1">
      <c r="A104" s="229" t="s">
        <v>48</v>
      </c>
      <c r="B104" s="230"/>
      <c r="C104" s="230"/>
      <c r="D104" s="230"/>
      <c r="E104" s="230"/>
      <c r="F104" s="230"/>
      <c r="G104" s="230"/>
      <c r="H104" s="231"/>
      <c r="I104" s="77">
        <f>SUM(I95:I103)</f>
        <v>0</v>
      </c>
    </row>
    <row r="105" spans="1:14" s="63" customFormat="1" ht="75.599999999999994" customHeight="1">
      <c r="A105" s="232" t="s">
        <v>285</v>
      </c>
      <c r="B105" s="232"/>
      <c r="C105" s="232"/>
      <c r="D105" s="232"/>
      <c r="E105" s="232"/>
      <c r="F105" s="232"/>
      <c r="G105" s="232"/>
      <c r="H105" s="232"/>
      <c r="I105" s="232"/>
    </row>
    <row r="106" spans="1:14" s="63" customFormat="1" ht="18.600000000000001" customHeight="1">
      <c r="A106" s="78"/>
      <c r="B106" s="78"/>
      <c r="C106" s="78"/>
      <c r="D106" s="78"/>
      <c r="E106" s="78"/>
      <c r="F106" s="78"/>
      <c r="G106" s="78"/>
      <c r="H106" s="78"/>
      <c r="I106" s="78"/>
    </row>
    <row r="107" spans="1:14" s="63" customFormat="1">
      <c r="A107" s="212" t="s">
        <v>286</v>
      </c>
      <c r="B107" s="212"/>
      <c r="C107" s="79"/>
      <c r="N107" s="80"/>
    </row>
    <row r="108" spans="1:14" s="63" customFormat="1" ht="63" customHeight="1">
      <c r="A108" s="81" t="s">
        <v>30</v>
      </c>
      <c r="B108" s="82" t="s">
        <v>45</v>
      </c>
      <c r="C108" s="83" t="s">
        <v>29</v>
      </c>
      <c r="D108" s="200" t="s">
        <v>287</v>
      </c>
      <c r="E108" s="201"/>
      <c r="F108" s="202"/>
      <c r="G108" s="203"/>
      <c r="H108" s="84" t="s">
        <v>69</v>
      </c>
      <c r="I108" s="84" t="s">
        <v>294</v>
      </c>
      <c r="N108" s="80"/>
    </row>
    <row r="109" spans="1:14" s="63" customFormat="1">
      <c r="A109" s="204" t="s">
        <v>12</v>
      </c>
      <c r="B109" s="207" t="s">
        <v>458</v>
      </c>
      <c r="C109" s="207">
        <v>36</v>
      </c>
      <c r="D109" s="85" t="s">
        <v>288</v>
      </c>
      <c r="E109" s="191"/>
      <c r="F109" s="210"/>
      <c r="G109" s="211"/>
      <c r="H109" s="197"/>
      <c r="I109" s="188">
        <f>ROUND(C109*H109,2)</f>
        <v>0</v>
      </c>
      <c r="N109" s="80"/>
    </row>
    <row r="110" spans="1:14" s="63" customFormat="1">
      <c r="A110" s="205"/>
      <c r="B110" s="208"/>
      <c r="C110" s="208"/>
      <c r="D110" s="85" t="s">
        <v>31</v>
      </c>
      <c r="E110" s="191"/>
      <c r="F110" s="192"/>
      <c r="G110" s="193"/>
      <c r="H110" s="198"/>
      <c r="I110" s="189"/>
      <c r="N110" s="80"/>
    </row>
    <row r="111" spans="1:14" s="63" customFormat="1">
      <c r="A111" s="205"/>
      <c r="B111" s="208"/>
      <c r="C111" s="208"/>
      <c r="D111" s="85" t="s">
        <v>289</v>
      </c>
      <c r="E111" s="194" t="s">
        <v>32</v>
      </c>
      <c r="F111" s="195"/>
      <c r="G111" s="196"/>
      <c r="H111" s="198"/>
      <c r="I111" s="189"/>
      <c r="N111" s="80"/>
    </row>
    <row r="112" spans="1:14" s="63" customFormat="1">
      <c r="A112" s="205"/>
      <c r="B112" s="208"/>
      <c r="C112" s="208"/>
      <c r="D112" s="85" t="s">
        <v>33</v>
      </c>
      <c r="E112" s="191"/>
      <c r="F112" s="192"/>
      <c r="G112" s="193"/>
      <c r="H112" s="198"/>
      <c r="I112" s="189"/>
      <c r="N112" s="80"/>
    </row>
    <row r="113" spans="1:15" s="63" customFormat="1">
      <c r="A113" s="205"/>
      <c r="B113" s="208"/>
      <c r="C113" s="208"/>
      <c r="D113" s="85" t="s">
        <v>34</v>
      </c>
      <c r="E113" s="191"/>
      <c r="F113" s="192"/>
      <c r="G113" s="193"/>
      <c r="H113" s="198"/>
      <c r="I113" s="189"/>
      <c r="N113" s="80"/>
    </row>
    <row r="114" spans="1:15" s="63" customFormat="1">
      <c r="A114" s="206"/>
      <c r="B114" s="209"/>
      <c r="C114" s="209"/>
      <c r="D114" s="85" t="s">
        <v>35</v>
      </c>
      <c r="E114" s="191"/>
      <c r="F114" s="192"/>
      <c r="G114" s="193"/>
      <c r="H114" s="199"/>
      <c r="I114" s="190"/>
      <c r="N114" s="80"/>
    </row>
    <row r="115" spans="1:15" s="63" customFormat="1">
      <c r="A115" s="86"/>
      <c r="B115" s="87"/>
      <c r="C115" s="87"/>
      <c r="D115" s="87"/>
      <c r="E115" s="87"/>
      <c r="F115" s="87"/>
      <c r="G115" s="87"/>
      <c r="H115" s="88" t="s">
        <v>47</v>
      </c>
      <c r="I115" s="89">
        <f>SUM(I109:I114)</f>
        <v>0</v>
      </c>
      <c r="N115" s="80"/>
    </row>
    <row r="116" spans="1:15" s="63" customFormat="1">
      <c r="A116" s="86"/>
      <c r="B116" s="87"/>
      <c r="C116" s="87"/>
      <c r="D116" s="87"/>
      <c r="E116" s="87"/>
      <c r="F116" s="87"/>
      <c r="G116" s="87"/>
      <c r="H116" s="90"/>
      <c r="I116" s="91"/>
      <c r="N116" s="80"/>
    </row>
    <row r="117" spans="1:15" s="63" customFormat="1" ht="54.75" customHeight="1">
      <c r="A117" s="86"/>
      <c r="B117" s="87"/>
      <c r="C117" s="87"/>
      <c r="D117" s="87"/>
      <c r="E117" s="87"/>
      <c r="F117" s="92" t="s">
        <v>67</v>
      </c>
      <c r="G117" s="93">
        <f>SUM(I102+I114)</f>
        <v>0</v>
      </c>
      <c r="H117" s="186" t="s">
        <v>300</v>
      </c>
      <c r="I117" s="187"/>
      <c r="N117" s="80"/>
    </row>
    <row r="118" spans="1:15" s="63" customFormat="1" ht="60" customHeight="1">
      <c r="A118" s="94"/>
      <c r="B118" s="183" t="s">
        <v>68</v>
      </c>
      <c r="C118" s="183"/>
      <c r="D118" s="183"/>
      <c r="E118" s="94"/>
      <c r="L118" s="80"/>
    </row>
    <row r="119" spans="1:15" s="63" customFormat="1" ht="19.899999999999999" customHeight="1">
      <c r="A119" s="184" t="s">
        <v>46</v>
      </c>
      <c r="B119" s="184"/>
      <c r="C119" s="184"/>
      <c r="D119" s="184"/>
      <c r="E119" s="184"/>
      <c r="F119" s="184"/>
      <c r="O119" s="80"/>
    </row>
    <row r="120" spans="1:15" s="63" customFormat="1" ht="89.45" customHeight="1">
      <c r="A120" s="95"/>
      <c r="B120" s="96"/>
      <c r="C120" s="97" t="s">
        <v>290</v>
      </c>
      <c r="D120" s="98" t="s">
        <v>291</v>
      </c>
      <c r="E120" s="97" t="s">
        <v>36</v>
      </c>
      <c r="F120" s="97" t="s">
        <v>37</v>
      </c>
      <c r="N120" s="80"/>
    </row>
    <row r="121" spans="1:15" s="63" customFormat="1" ht="34.9" customHeight="1">
      <c r="A121" s="99" t="s">
        <v>12</v>
      </c>
      <c r="B121" s="100" t="s">
        <v>296</v>
      </c>
      <c r="C121" s="101"/>
      <c r="D121" s="102">
        <v>8760</v>
      </c>
      <c r="E121" s="103">
        <v>0.69</v>
      </c>
      <c r="F121" s="104">
        <f>ROUND((C121*D121*E121)/1000,2)</f>
        <v>0</v>
      </c>
      <c r="N121" s="80"/>
    </row>
    <row r="122" spans="1:15" s="63" customFormat="1" ht="21.6" customHeight="1">
      <c r="A122" s="78"/>
      <c r="B122" s="78"/>
      <c r="C122" s="78"/>
      <c r="D122" s="78"/>
      <c r="E122" s="103" t="s">
        <v>284</v>
      </c>
      <c r="F122" s="104">
        <f>SUM(F121:F121)</f>
        <v>0</v>
      </c>
      <c r="G122" s="78"/>
      <c r="H122" s="78"/>
      <c r="I122" s="78"/>
    </row>
    <row r="123" spans="1:15" s="63" customFormat="1" ht="14.45" customHeight="1">
      <c r="A123" s="78"/>
      <c r="B123" s="78"/>
      <c r="C123" s="78"/>
      <c r="D123" s="78"/>
      <c r="E123" s="78"/>
      <c r="F123" s="78"/>
      <c r="G123" s="78"/>
      <c r="H123" s="78"/>
      <c r="I123" s="78"/>
    </row>
    <row r="124" spans="1:15" s="63" customFormat="1">
      <c r="A124" s="105"/>
      <c r="C124" s="79"/>
      <c r="D124" s="106"/>
      <c r="O124" s="80"/>
    </row>
    <row r="125" spans="1:15" s="63" customFormat="1" ht="60" customHeight="1">
      <c r="A125" s="78"/>
      <c r="B125" s="185" t="s">
        <v>295</v>
      </c>
      <c r="C125" s="185"/>
      <c r="D125" s="185"/>
      <c r="E125" s="87"/>
      <c r="N125" s="80"/>
    </row>
  </sheetData>
  <mergeCells count="25">
    <mergeCell ref="G1:I1"/>
    <mergeCell ref="G2:I2"/>
    <mergeCell ref="B3:I3"/>
    <mergeCell ref="A91:I91"/>
    <mergeCell ref="A93:B93"/>
    <mergeCell ref="H117:I117"/>
    <mergeCell ref="A104:H104"/>
    <mergeCell ref="A105:I105"/>
    <mergeCell ref="A107:B107"/>
    <mergeCell ref="D108:G108"/>
    <mergeCell ref="A109:A114"/>
    <mergeCell ref="B109:B114"/>
    <mergeCell ref="C109:C114"/>
    <mergeCell ref="E109:G109"/>
    <mergeCell ref="H109:H114"/>
    <mergeCell ref="I109:I114"/>
    <mergeCell ref="B118:D118"/>
    <mergeCell ref="A119:F119"/>
    <mergeCell ref="B125:D125"/>
    <mergeCell ref="B7:D7"/>
    <mergeCell ref="E110:G110"/>
    <mergeCell ref="E111:G111"/>
    <mergeCell ref="E112:G112"/>
    <mergeCell ref="E113:G113"/>
    <mergeCell ref="E114:G114"/>
  </mergeCells>
  <pageMargins left="0.25" right="0.25" top="0.75" bottom="0.75" header="0.3" footer="0.3"/>
  <pageSetup paperSize="9" scale="63" fitToHeight="0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opLeftCell="A19" zoomScale="110" zoomScaleNormal="110" workbookViewId="0">
      <selection activeCell="E33" sqref="E33"/>
    </sheetView>
  </sheetViews>
  <sheetFormatPr defaultRowHeight="15"/>
  <cols>
    <col min="1" max="1" width="6.5703125" style="4" customWidth="1"/>
    <col min="2" max="2" width="52.140625" style="4" customWidth="1"/>
    <col min="3" max="3" width="23.5703125" style="4" customWidth="1"/>
    <col min="4" max="4" width="26.140625" style="4" customWidth="1"/>
    <col min="5" max="5" width="19" style="4" customWidth="1"/>
    <col min="6" max="6" width="19.28515625" style="4" customWidth="1"/>
    <col min="7" max="7" width="20.42578125" style="4" customWidth="1"/>
    <col min="8" max="8" width="13.42578125" style="4" customWidth="1"/>
    <col min="9" max="9" width="12.140625" style="4" customWidth="1"/>
    <col min="10" max="16384" width="9.140625" style="4"/>
  </cols>
  <sheetData>
    <row r="1" spans="1:9">
      <c r="A1" s="34"/>
      <c r="B1" s="35" t="str">
        <f>'Formularz oferty'!D4</f>
        <v>DFP.271.127.2021.BM</v>
      </c>
      <c r="C1" s="34"/>
      <c r="D1" s="34"/>
      <c r="E1" s="34"/>
      <c r="F1" s="34"/>
      <c r="G1" s="213" t="s">
        <v>61</v>
      </c>
      <c r="H1" s="213"/>
      <c r="I1" s="213"/>
    </row>
    <row r="2" spans="1:9">
      <c r="A2" s="34"/>
      <c r="C2" s="36" t="s">
        <v>461</v>
      </c>
      <c r="D2" s="34"/>
      <c r="E2" s="34"/>
      <c r="F2" s="34"/>
      <c r="G2" s="213" t="s">
        <v>27</v>
      </c>
      <c r="H2" s="213"/>
      <c r="I2" s="213"/>
    </row>
    <row r="3" spans="1:9">
      <c r="A3" s="34"/>
      <c r="C3" s="36"/>
      <c r="D3" s="34"/>
      <c r="E3" s="34"/>
      <c r="F3" s="34"/>
      <c r="G3" s="107"/>
      <c r="H3" s="107"/>
      <c r="I3" s="107"/>
    </row>
    <row r="4" spans="1:9">
      <c r="A4" s="34"/>
      <c r="C4" s="38" t="s">
        <v>44</v>
      </c>
      <c r="D4" s="34"/>
      <c r="E4" s="34"/>
      <c r="F4" s="34"/>
      <c r="G4" s="107"/>
      <c r="H4" s="107"/>
      <c r="I4" s="107"/>
    </row>
    <row r="5" spans="1:9" ht="14.25" customHeight="1">
      <c r="A5" s="34"/>
      <c r="B5" s="214"/>
      <c r="C5" s="214"/>
      <c r="D5" s="214"/>
      <c r="E5" s="214"/>
      <c r="F5" s="214"/>
      <c r="G5" s="214"/>
      <c r="H5" s="214"/>
      <c r="I5" s="214"/>
    </row>
    <row r="6" spans="1:9" ht="42" customHeight="1">
      <c r="A6" s="136" t="s">
        <v>462</v>
      </c>
      <c r="B6" s="112" t="s">
        <v>28</v>
      </c>
      <c r="C6" s="137" t="s">
        <v>539</v>
      </c>
      <c r="D6" s="138" t="s">
        <v>463</v>
      </c>
    </row>
    <row r="7" spans="1:9" ht="24" customHeight="1">
      <c r="A7" s="124">
        <v>1</v>
      </c>
      <c r="B7" s="125" t="s">
        <v>464</v>
      </c>
      <c r="C7" s="126" t="s">
        <v>465</v>
      </c>
      <c r="D7" s="126" t="s">
        <v>466</v>
      </c>
    </row>
    <row r="8" spans="1:9" ht="24" customHeight="1">
      <c r="A8" s="124">
        <v>2</v>
      </c>
      <c r="B8" s="127" t="s">
        <v>467</v>
      </c>
      <c r="C8" s="124" t="s">
        <v>468</v>
      </c>
      <c r="D8" s="124" t="s">
        <v>469</v>
      </c>
    </row>
    <row r="9" spans="1:9" ht="15" customHeight="1">
      <c r="A9" s="124">
        <v>3</v>
      </c>
      <c r="B9" s="127" t="s">
        <v>470</v>
      </c>
      <c r="C9" s="124" t="s">
        <v>471</v>
      </c>
      <c r="D9" s="124" t="s">
        <v>469</v>
      </c>
    </row>
    <row r="10" spans="1:9" ht="16.5" customHeight="1">
      <c r="A10" s="124">
        <v>4</v>
      </c>
      <c r="B10" s="127" t="s">
        <v>472</v>
      </c>
      <c r="C10" s="124" t="s">
        <v>473</v>
      </c>
      <c r="D10" s="124" t="s">
        <v>469</v>
      </c>
    </row>
    <row r="11" spans="1:9" ht="51.75" customHeight="1">
      <c r="A11" s="124">
        <v>5</v>
      </c>
      <c r="B11" s="127" t="s">
        <v>474</v>
      </c>
      <c r="C11" s="124" t="s">
        <v>475</v>
      </c>
      <c r="D11" s="128" t="s">
        <v>476</v>
      </c>
    </row>
    <row r="12" spans="1:9">
      <c r="A12" s="124">
        <v>6</v>
      </c>
      <c r="B12" s="129" t="s">
        <v>477</v>
      </c>
      <c r="C12" s="121">
        <v>1</v>
      </c>
      <c r="D12" s="121" t="s">
        <v>478</v>
      </c>
    </row>
    <row r="13" spans="1:9" ht="34.5" customHeight="1">
      <c r="A13" s="124">
        <v>7</v>
      </c>
      <c r="B13" s="127" t="s">
        <v>479</v>
      </c>
      <c r="C13" s="124" t="s">
        <v>480</v>
      </c>
      <c r="D13" s="124" t="s">
        <v>481</v>
      </c>
    </row>
    <row r="14" spans="1:9" ht="39" customHeight="1">
      <c r="A14" s="124">
        <v>8</v>
      </c>
      <c r="B14" s="130" t="s">
        <v>482</v>
      </c>
      <c r="C14" s="121">
        <v>2</v>
      </c>
      <c r="D14" s="121" t="s">
        <v>483</v>
      </c>
    </row>
    <row r="15" spans="1:9" ht="18.75" customHeight="1">
      <c r="A15" s="124">
        <v>9</v>
      </c>
      <c r="B15" s="125" t="s">
        <v>484</v>
      </c>
      <c r="C15" s="126" t="s">
        <v>485</v>
      </c>
      <c r="D15" s="126" t="s">
        <v>466</v>
      </c>
    </row>
    <row r="16" spans="1:9" ht="21" customHeight="1">
      <c r="A16" s="124">
        <v>10</v>
      </c>
      <c r="B16" s="127" t="s">
        <v>486</v>
      </c>
      <c r="C16" s="124" t="s">
        <v>487</v>
      </c>
      <c r="D16" s="124" t="s">
        <v>469</v>
      </c>
    </row>
    <row r="17" spans="1:9" ht="42.75" customHeight="1">
      <c r="A17" s="124">
        <v>11</v>
      </c>
      <c r="B17" s="130" t="s">
        <v>488</v>
      </c>
      <c r="C17" s="121">
        <v>2</v>
      </c>
      <c r="D17" s="121" t="s">
        <v>489</v>
      </c>
    </row>
    <row r="18" spans="1:9" ht="22.5" customHeight="1">
      <c r="A18" s="124">
        <v>12</v>
      </c>
      <c r="B18" s="127" t="s">
        <v>490</v>
      </c>
      <c r="C18" s="124" t="s">
        <v>491</v>
      </c>
      <c r="D18" s="124" t="s">
        <v>492</v>
      </c>
    </row>
    <row r="19" spans="1:9" ht="21.75" customHeight="1">
      <c r="A19" s="124">
        <v>13</v>
      </c>
      <c r="B19" s="127" t="s">
        <v>493</v>
      </c>
      <c r="C19" s="124" t="s">
        <v>494</v>
      </c>
      <c r="D19" s="124" t="s">
        <v>495</v>
      </c>
    </row>
    <row r="20" spans="1:9" ht="24.75" customHeight="1">
      <c r="A20" s="124">
        <v>14</v>
      </c>
      <c r="B20" s="127" t="s">
        <v>496</v>
      </c>
      <c r="C20" s="124">
        <v>3</v>
      </c>
      <c r="D20" s="124" t="s">
        <v>497</v>
      </c>
    </row>
    <row r="21" spans="1:9" ht="24.75" customHeight="1">
      <c r="A21" s="124">
        <v>15</v>
      </c>
      <c r="B21" s="127" t="s">
        <v>498</v>
      </c>
      <c r="C21" s="124" t="s">
        <v>499</v>
      </c>
      <c r="D21" s="124" t="s">
        <v>469</v>
      </c>
    </row>
    <row r="22" spans="1:9" ht="37.5" customHeight="1">
      <c r="A22" s="124">
        <v>16</v>
      </c>
      <c r="B22" s="131" t="s">
        <v>500</v>
      </c>
      <c r="C22" s="132" t="s">
        <v>501</v>
      </c>
      <c r="D22" s="133" t="s">
        <v>502</v>
      </c>
    </row>
    <row r="23" spans="1:9">
      <c r="A23" s="124">
        <v>17</v>
      </c>
      <c r="B23" s="46" t="s">
        <v>503</v>
      </c>
      <c r="C23" s="43">
        <v>2</v>
      </c>
      <c r="D23" s="43" t="s">
        <v>504</v>
      </c>
    </row>
    <row r="24" spans="1:9">
      <c r="A24" s="124">
        <v>18</v>
      </c>
      <c r="B24" s="46" t="s">
        <v>505</v>
      </c>
      <c r="C24" s="43">
        <v>2</v>
      </c>
      <c r="D24" s="43" t="s">
        <v>506</v>
      </c>
    </row>
    <row r="25" spans="1:9" ht="26.25" customHeight="1">
      <c r="A25" s="124">
        <v>19</v>
      </c>
      <c r="B25" s="134" t="s">
        <v>507</v>
      </c>
      <c r="C25" s="43">
        <v>2</v>
      </c>
      <c r="D25" s="43" t="s">
        <v>508</v>
      </c>
    </row>
    <row r="26" spans="1:9">
      <c r="A26" s="124">
        <v>20</v>
      </c>
      <c r="B26" s="46" t="s">
        <v>509</v>
      </c>
      <c r="C26" s="43">
        <v>2</v>
      </c>
      <c r="D26" s="43" t="s">
        <v>510</v>
      </c>
    </row>
    <row r="27" spans="1:9">
      <c r="A27" s="124">
        <v>21</v>
      </c>
      <c r="B27" s="46" t="s">
        <v>511</v>
      </c>
      <c r="C27" s="43">
        <v>2</v>
      </c>
      <c r="D27" s="43" t="s">
        <v>512</v>
      </c>
    </row>
    <row r="28" spans="1:9">
      <c r="A28" s="124">
        <v>22</v>
      </c>
      <c r="B28" s="46" t="s">
        <v>513</v>
      </c>
      <c r="C28" s="43">
        <v>4</v>
      </c>
      <c r="D28" s="43" t="s">
        <v>514</v>
      </c>
    </row>
    <row r="29" spans="1:9">
      <c r="A29" s="124">
        <v>23</v>
      </c>
      <c r="B29" s="46" t="s">
        <v>515</v>
      </c>
      <c r="C29" s="43">
        <v>4</v>
      </c>
      <c r="D29" s="43" t="s">
        <v>508</v>
      </c>
    </row>
    <row r="30" spans="1:9">
      <c r="A30" s="124">
        <v>24</v>
      </c>
      <c r="B30" s="46" t="s">
        <v>516</v>
      </c>
      <c r="C30" s="43">
        <v>4</v>
      </c>
      <c r="D30" s="43" t="s">
        <v>517</v>
      </c>
    </row>
    <row r="31" spans="1:9">
      <c r="A31" s="124">
        <v>25</v>
      </c>
      <c r="B31" s="46" t="s">
        <v>518</v>
      </c>
      <c r="C31" s="135">
        <v>1</v>
      </c>
      <c r="D31" s="135" t="s">
        <v>519</v>
      </c>
    </row>
    <row r="32" spans="1:9" ht="14.25" customHeight="1">
      <c r="A32" s="34"/>
      <c r="B32" s="214"/>
      <c r="C32" s="214"/>
      <c r="D32" s="214"/>
      <c r="E32" s="214"/>
      <c r="F32" s="214"/>
      <c r="G32" s="214"/>
      <c r="H32" s="214"/>
      <c r="I32" s="214"/>
    </row>
    <row r="33" spans="1:9" ht="18" customHeight="1"/>
    <row r="34" spans="1:9" s="63" customFormat="1" ht="15" customHeight="1">
      <c r="A34" s="227" t="s">
        <v>278</v>
      </c>
      <c r="B34" s="227"/>
      <c r="C34" s="227"/>
      <c r="D34" s="227"/>
      <c r="E34" s="227"/>
      <c r="F34" s="227"/>
      <c r="G34" s="227"/>
      <c r="H34" s="227"/>
      <c r="I34" s="227"/>
    </row>
    <row r="35" spans="1:9" s="63" customFormat="1">
      <c r="A35" s="64"/>
      <c r="B35" s="64"/>
      <c r="C35" s="64"/>
      <c r="D35" s="64"/>
      <c r="E35" s="64"/>
      <c r="F35" s="64"/>
      <c r="G35" s="64"/>
      <c r="H35" s="64"/>
      <c r="I35" s="64"/>
    </row>
    <row r="36" spans="1:9" s="63" customFormat="1">
      <c r="A36" s="228" t="s">
        <v>279</v>
      </c>
      <c r="B36" s="228"/>
      <c r="C36" s="65"/>
      <c r="D36" s="65"/>
      <c r="E36" s="65"/>
      <c r="F36" s="4"/>
      <c r="G36" s="4"/>
      <c r="H36" s="4"/>
      <c r="I36" s="4"/>
    </row>
    <row r="37" spans="1:9" s="63" customFormat="1" ht="60">
      <c r="A37" s="66" t="s">
        <v>30</v>
      </c>
      <c r="B37" s="66" t="s">
        <v>28</v>
      </c>
      <c r="C37" s="67" t="s">
        <v>29</v>
      </c>
      <c r="D37" s="68" t="s">
        <v>280</v>
      </c>
      <c r="E37" s="66" t="s">
        <v>281</v>
      </c>
      <c r="F37" s="66" t="s">
        <v>282</v>
      </c>
      <c r="G37" s="66" t="s">
        <v>283</v>
      </c>
      <c r="H37" s="69" t="s">
        <v>66</v>
      </c>
      <c r="I37" s="69" t="s">
        <v>293</v>
      </c>
    </row>
    <row r="38" spans="1:9" s="63" customFormat="1">
      <c r="A38" s="70"/>
      <c r="B38" s="71"/>
      <c r="C38" s="72"/>
      <c r="D38" s="73"/>
      <c r="E38" s="74"/>
      <c r="F38" s="74"/>
      <c r="G38" s="74"/>
      <c r="H38" s="75"/>
      <c r="I38" s="76"/>
    </row>
    <row r="39" spans="1:9" s="63" customFormat="1">
      <c r="A39" s="70"/>
      <c r="B39" s="71"/>
      <c r="C39" s="72"/>
      <c r="D39" s="73"/>
      <c r="E39" s="74"/>
      <c r="F39" s="74"/>
      <c r="G39" s="74"/>
      <c r="H39" s="75"/>
      <c r="I39" s="76"/>
    </row>
    <row r="40" spans="1:9" s="63" customFormat="1">
      <c r="A40" s="70"/>
      <c r="B40" s="71"/>
      <c r="C40" s="72"/>
      <c r="D40" s="73"/>
      <c r="E40" s="74"/>
      <c r="F40" s="74"/>
      <c r="G40" s="74"/>
      <c r="H40" s="75"/>
      <c r="I40" s="76"/>
    </row>
    <row r="41" spans="1:9" s="63" customFormat="1">
      <c r="A41" s="70"/>
      <c r="B41" s="71"/>
      <c r="C41" s="72"/>
      <c r="D41" s="73"/>
      <c r="E41" s="74"/>
      <c r="F41" s="74"/>
      <c r="G41" s="74"/>
      <c r="H41" s="75"/>
      <c r="I41" s="76"/>
    </row>
    <row r="42" spans="1:9" s="63" customFormat="1">
      <c r="A42" s="70"/>
      <c r="B42" s="71"/>
      <c r="C42" s="72"/>
      <c r="D42" s="73"/>
      <c r="E42" s="74"/>
      <c r="F42" s="74"/>
      <c r="G42" s="74"/>
      <c r="H42" s="75"/>
      <c r="I42" s="76"/>
    </row>
    <row r="43" spans="1:9" s="63" customFormat="1">
      <c r="A43" s="70"/>
      <c r="B43" s="71"/>
      <c r="C43" s="72"/>
      <c r="D43" s="73"/>
      <c r="E43" s="74"/>
      <c r="F43" s="74"/>
      <c r="G43" s="74"/>
      <c r="H43" s="75"/>
      <c r="I43" s="76"/>
    </row>
    <row r="44" spans="1:9" s="63" customFormat="1">
      <c r="A44" s="70"/>
      <c r="B44" s="71"/>
      <c r="C44" s="72"/>
      <c r="D44" s="73"/>
      <c r="E44" s="74"/>
      <c r="F44" s="74"/>
      <c r="G44" s="74"/>
      <c r="H44" s="75"/>
      <c r="I44" s="76"/>
    </row>
    <row r="45" spans="1:9" s="63" customFormat="1">
      <c r="A45" s="70"/>
      <c r="B45" s="71"/>
      <c r="C45" s="72"/>
      <c r="D45" s="73"/>
      <c r="E45" s="74"/>
      <c r="F45" s="74"/>
      <c r="G45" s="74"/>
      <c r="H45" s="75"/>
      <c r="I45" s="76"/>
    </row>
    <row r="46" spans="1:9" s="63" customFormat="1">
      <c r="A46" s="70"/>
      <c r="B46" s="71"/>
      <c r="C46" s="72"/>
      <c r="D46" s="73"/>
      <c r="E46" s="74"/>
      <c r="F46" s="74"/>
      <c r="G46" s="74"/>
      <c r="H46" s="75"/>
      <c r="I46" s="76"/>
    </row>
    <row r="47" spans="1:9" s="63" customFormat="1" ht="13.9" customHeight="1">
      <c r="A47" s="229" t="s">
        <v>39</v>
      </c>
      <c r="B47" s="230"/>
      <c r="C47" s="230"/>
      <c r="D47" s="230"/>
      <c r="E47" s="230"/>
      <c r="F47" s="230"/>
      <c r="G47" s="230"/>
      <c r="H47" s="231"/>
      <c r="I47" s="77">
        <f>SUM(I38:I46)</f>
        <v>0</v>
      </c>
    </row>
    <row r="48" spans="1:9" s="63" customFormat="1" ht="75.599999999999994" customHeight="1">
      <c r="A48" s="232" t="s">
        <v>285</v>
      </c>
      <c r="B48" s="232"/>
      <c r="C48" s="232"/>
      <c r="D48" s="232"/>
      <c r="E48" s="232"/>
      <c r="F48" s="232"/>
      <c r="G48" s="232"/>
      <c r="H48" s="232"/>
      <c r="I48" s="232"/>
    </row>
    <row r="49" spans="1:12" s="63" customFormat="1" ht="18.600000000000001" customHeight="1">
      <c r="A49" s="78"/>
      <c r="B49" s="78"/>
      <c r="C49" s="78"/>
      <c r="D49" s="78"/>
      <c r="E49" s="78"/>
      <c r="F49" s="78"/>
      <c r="G49" s="78"/>
      <c r="H49" s="78"/>
      <c r="I49" s="78"/>
    </row>
    <row r="50" spans="1:12" s="63" customFormat="1" ht="60" customHeight="1">
      <c r="A50" s="94"/>
      <c r="B50" s="237" t="s">
        <v>68</v>
      </c>
      <c r="C50" s="237"/>
      <c r="D50" s="237"/>
      <c r="E50" s="94"/>
      <c r="L50" s="80"/>
    </row>
  </sheetData>
  <mergeCells count="9">
    <mergeCell ref="A36:B36"/>
    <mergeCell ref="A47:H47"/>
    <mergeCell ref="A48:I48"/>
    <mergeCell ref="B50:D50"/>
    <mergeCell ref="G1:I1"/>
    <mergeCell ref="G2:I2"/>
    <mergeCell ref="B5:I5"/>
    <mergeCell ref="B32:I32"/>
    <mergeCell ref="A34:I34"/>
  </mergeCells>
  <pageMargins left="0.25" right="0.25" top="0.75" bottom="0.75" header="0.3" footer="0.3"/>
  <pageSetup paperSize="9" scale="63" fitToHeight="0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zoomScale="110" zoomScaleNormal="110" workbookViewId="0">
      <selection activeCell="A7" sqref="A7:D15"/>
    </sheetView>
  </sheetViews>
  <sheetFormatPr defaultRowHeight="15"/>
  <cols>
    <col min="1" max="1" width="6.5703125" style="4" customWidth="1"/>
    <col min="2" max="2" width="52.140625" style="4" customWidth="1"/>
    <col min="3" max="3" width="23.5703125" style="4" customWidth="1"/>
    <col min="4" max="4" width="26.140625" style="4" customWidth="1"/>
    <col min="5" max="5" width="19" style="4" customWidth="1"/>
    <col min="6" max="6" width="19.28515625" style="4" customWidth="1"/>
    <col min="7" max="7" width="20.42578125" style="4" customWidth="1"/>
    <col min="8" max="8" width="13.42578125" style="4" customWidth="1"/>
    <col min="9" max="9" width="12.140625" style="4" customWidth="1"/>
    <col min="10" max="16384" width="9.140625" style="4"/>
  </cols>
  <sheetData>
    <row r="1" spans="1:9">
      <c r="A1" s="34"/>
      <c r="B1" s="35" t="str">
        <f>'Formularz oferty'!D4</f>
        <v>DFP.271.127.2021.BM</v>
      </c>
      <c r="C1" s="34"/>
      <c r="D1" s="34"/>
      <c r="E1" s="34"/>
      <c r="F1" s="34"/>
      <c r="G1" s="213" t="s">
        <v>61</v>
      </c>
      <c r="H1" s="213"/>
      <c r="I1" s="213"/>
    </row>
    <row r="2" spans="1:9">
      <c r="A2" s="34"/>
      <c r="C2" s="36" t="s">
        <v>520</v>
      </c>
      <c r="D2" s="34"/>
      <c r="E2" s="34"/>
      <c r="F2" s="34"/>
      <c r="G2" s="213" t="s">
        <v>27</v>
      </c>
      <c r="H2" s="213"/>
      <c r="I2" s="213"/>
    </row>
    <row r="3" spans="1:9">
      <c r="A3" s="34"/>
      <c r="C3" s="36"/>
      <c r="D3" s="34"/>
      <c r="E3" s="34"/>
      <c r="F3" s="34"/>
      <c r="G3" s="107"/>
      <c r="H3" s="107"/>
      <c r="I3" s="107"/>
    </row>
    <row r="4" spans="1:9">
      <c r="A4" s="34"/>
      <c r="C4" s="38" t="s">
        <v>44</v>
      </c>
      <c r="D4" s="34"/>
      <c r="E4" s="34"/>
      <c r="F4" s="34"/>
      <c r="G4" s="107"/>
      <c r="H4" s="107"/>
      <c r="I4" s="107"/>
    </row>
    <row r="5" spans="1:9" ht="14.25" customHeight="1">
      <c r="A5" s="34"/>
      <c r="B5" s="214"/>
      <c r="C5" s="214"/>
      <c r="D5" s="214"/>
      <c r="E5" s="214"/>
      <c r="F5" s="214"/>
      <c r="G5" s="214"/>
      <c r="H5" s="214"/>
      <c r="I5" s="214"/>
    </row>
    <row r="6" spans="1:9" ht="34.5" customHeight="1">
      <c r="A6" s="144" t="s">
        <v>462</v>
      </c>
      <c r="B6" s="111" t="s">
        <v>28</v>
      </c>
      <c r="C6" s="111" t="s">
        <v>538</v>
      </c>
      <c r="D6" s="111" t="s">
        <v>521</v>
      </c>
    </row>
    <row r="7" spans="1:9" ht="36.75" customHeight="1">
      <c r="A7" s="139">
        <v>1</v>
      </c>
      <c r="B7" s="140" t="s">
        <v>522</v>
      </c>
      <c r="C7" s="139" t="s">
        <v>523</v>
      </c>
      <c r="D7" s="139" t="s">
        <v>469</v>
      </c>
    </row>
    <row r="8" spans="1:9" ht="84.75" customHeight="1">
      <c r="A8" s="139">
        <v>2</v>
      </c>
      <c r="B8" s="141" t="s">
        <v>524</v>
      </c>
      <c r="C8" s="139" t="s">
        <v>525</v>
      </c>
      <c r="D8" s="142" t="s">
        <v>471</v>
      </c>
    </row>
    <row r="9" spans="1:9" ht="84" customHeight="1">
      <c r="A9" s="139">
        <v>3</v>
      </c>
      <c r="B9" s="141" t="s">
        <v>526</v>
      </c>
      <c r="C9" s="139" t="s">
        <v>527</v>
      </c>
      <c r="D9" s="142" t="s">
        <v>528</v>
      </c>
    </row>
    <row r="10" spans="1:9" ht="79.5" customHeight="1">
      <c r="A10" s="139">
        <v>4</v>
      </c>
      <c r="B10" s="141" t="s">
        <v>529</v>
      </c>
      <c r="C10" s="139" t="s">
        <v>527</v>
      </c>
      <c r="D10" s="142" t="s">
        <v>528</v>
      </c>
    </row>
    <row r="11" spans="1:9" ht="54.75" customHeight="1">
      <c r="A11" s="139">
        <v>5</v>
      </c>
      <c r="B11" s="143" t="s">
        <v>530</v>
      </c>
      <c r="C11" s="43" t="s">
        <v>531</v>
      </c>
      <c r="D11" s="43" t="s">
        <v>532</v>
      </c>
    </row>
    <row r="12" spans="1:9" ht="71.25" customHeight="1">
      <c r="A12" s="139">
        <v>6</v>
      </c>
      <c r="B12" s="143" t="s">
        <v>533</v>
      </c>
      <c r="C12" s="43" t="s">
        <v>531</v>
      </c>
      <c r="D12" s="43" t="s">
        <v>532</v>
      </c>
    </row>
    <row r="13" spans="1:9" ht="59.25" customHeight="1">
      <c r="A13" s="139">
        <v>7</v>
      </c>
      <c r="B13" s="143" t="s">
        <v>534</v>
      </c>
      <c r="C13" s="43" t="s">
        <v>531</v>
      </c>
      <c r="D13" s="43" t="s">
        <v>532</v>
      </c>
    </row>
    <row r="14" spans="1:9" ht="57.75" customHeight="1">
      <c r="A14" s="139">
        <v>8</v>
      </c>
      <c r="B14" s="143" t="s">
        <v>535</v>
      </c>
      <c r="C14" s="43" t="s">
        <v>531</v>
      </c>
      <c r="D14" s="43" t="s">
        <v>532</v>
      </c>
    </row>
    <row r="15" spans="1:9" ht="56.25" customHeight="1">
      <c r="A15" s="139">
        <v>9</v>
      </c>
      <c r="B15" s="143" t="s">
        <v>536</v>
      </c>
      <c r="C15" s="43" t="s">
        <v>537</v>
      </c>
      <c r="D15" s="43" t="s">
        <v>532</v>
      </c>
    </row>
    <row r="16" spans="1:9" ht="14.25" customHeight="1">
      <c r="A16" s="34"/>
      <c r="B16" s="214"/>
      <c r="C16" s="214"/>
      <c r="D16" s="214"/>
      <c r="E16" s="214"/>
      <c r="F16" s="214"/>
      <c r="G16" s="214"/>
      <c r="H16" s="214"/>
      <c r="I16" s="214"/>
    </row>
    <row r="17" spans="1:9" ht="18" customHeight="1"/>
    <row r="18" spans="1:9" s="63" customFormat="1" ht="15" customHeight="1">
      <c r="A18" s="227" t="s">
        <v>278</v>
      </c>
      <c r="B18" s="227"/>
      <c r="C18" s="227"/>
      <c r="D18" s="227"/>
      <c r="E18" s="227"/>
      <c r="F18" s="227"/>
      <c r="G18" s="227"/>
      <c r="H18" s="227"/>
      <c r="I18" s="227"/>
    </row>
    <row r="19" spans="1:9" s="63" customFormat="1">
      <c r="A19" s="64"/>
      <c r="B19" s="64"/>
      <c r="C19" s="64"/>
      <c r="D19" s="64"/>
      <c r="E19" s="64"/>
      <c r="F19" s="64"/>
      <c r="G19" s="64"/>
      <c r="H19" s="64"/>
      <c r="I19" s="64"/>
    </row>
    <row r="20" spans="1:9" s="63" customFormat="1">
      <c r="A20" s="228" t="s">
        <v>279</v>
      </c>
      <c r="B20" s="228"/>
      <c r="C20" s="65"/>
      <c r="D20" s="65"/>
      <c r="E20" s="65"/>
      <c r="F20" s="4"/>
      <c r="G20" s="4"/>
      <c r="H20" s="4"/>
      <c r="I20" s="4"/>
    </row>
    <row r="21" spans="1:9" s="63" customFormat="1" ht="60">
      <c r="A21" s="66" t="s">
        <v>30</v>
      </c>
      <c r="B21" s="66" t="s">
        <v>28</v>
      </c>
      <c r="C21" s="67" t="s">
        <v>29</v>
      </c>
      <c r="D21" s="68" t="s">
        <v>280</v>
      </c>
      <c r="E21" s="66" t="s">
        <v>281</v>
      </c>
      <c r="F21" s="66" t="s">
        <v>282</v>
      </c>
      <c r="G21" s="66" t="s">
        <v>283</v>
      </c>
      <c r="H21" s="69" t="s">
        <v>66</v>
      </c>
      <c r="I21" s="69" t="s">
        <v>293</v>
      </c>
    </row>
    <row r="22" spans="1:9" s="63" customFormat="1">
      <c r="A22" s="70"/>
      <c r="B22" s="71"/>
      <c r="C22" s="72"/>
      <c r="D22" s="73"/>
      <c r="E22" s="74"/>
      <c r="F22" s="74"/>
      <c r="G22" s="74"/>
      <c r="H22" s="75"/>
      <c r="I22" s="76"/>
    </row>
    <row r="23" spans="1:9" s="63" customFormat="1">
      <c r="A23" s="70"/>
      <c r="B23" s="71"/>
      <c r="C23" s="72"/>
      <c r="D23" s="73"/>
      <c r="E23" s="74"/>
      <c r="F23" s="74"/>
      <c r="G23" s="74"/>
      <c r="H23" s="75"/>
      <c r="I23" s="76"/>
    </row>
    <row r="24" spans="1:9" s="63" customFormat="1">
      <c r="A24" s="70"/>
      <c r="B24" s="71"/>
      <c r="C24" s="72"/>
      <c r="D24" s="73"/>
      <c r="E24" s="74"/>
      <c r="F24" s="74"/>
      <c r="G24" s="74"/>
      <c r="H24" s="75"/>
      <c r="I24" s="76"/>
    </row>
    <row r="25" spans="1:9" s="63" customFormat="1">
      <c r="A25" s="70"/>
      <c r="B25" s="71"/>
      <c r="C25" s="72"/>
      <c r="D25" s="73"/>
      <c r="E25" s="74"/>
      <c r="F25" s="74"/>
      <c r="G25" s="74"/>
      <c r="H25" s="75"/>
      <c r="I25" s="76"/>
    </row>
    <row r="26" spans="1:9" s="63" customFormat="1">
      <c r="A26" s="70"/>
      <c r="B26" s="71"/>
      <c r="C26" s="72"/>
      <c r="D26" s="73"/>
      <c r="E26" s="74"/>
      <c r="F26" s="74"/>
      <c r="G26" s="74"/>
      <c r="H26" s="75"/>
      <c r="I26" s="76"/>
    </row>
    <row r="27" spans="1:9" s="63" customFormat="1">
      <c r="A27" s="70"/>
      <c r="B27" s="71"/>
      <c r="C27" s="72"/>
      <c r="D27" s="73"/>
      <c r="E27" s="74"/>
      <c r="F27" s="74"/>
      <c r="G27" s="74"/>
      <c r="H27" s="75"/>
      <c r="I27" s="76"/>
    </row>
    <row r="28" spans="1:9" s="63" customFormat="1">
      <c r="A28" s="70"/>
      <c r="B28" s="71"/>
      <c r="C28" s="72"/>
      <c r="D28" s="73"/>
      <c r="E28" s="74"/>
      <c r="F28" s="74"/>
      <c r="G28" s="74"/>
      <c r="H28" s="75"/>
      <c r="I28" s="76"/>
    </row>
    <row r="29" spans="1:9" s="63" customFormat="1">
      <c r="A29" s="70"/>
      <c r="B29" s="71"/>
      <c r="C29" s="72"/>
      <c r="D29" s="73"/>
      <c r="E29" s="74"/>
      <c r="F29" s="74"/>
      <c r="G29" s="74"/>
      <c r="H29" s="75"/>
      <c r="I29" s="76"/>
    </row>
    <row r="30" spans="1:9" s="63" customFormat="1">
      <c r="A30" s="70"/>
      <c r="B30" s="71"/>
      <c r="C30" s="72"/>
      <c r="D30" s="73"/>
      <c r="E30" s="74"/>
      <c r="F30" s="74"/>
      <c r="G30" s="74"/>
      <c r="H30" s="75"/>
      <c r="I30" s="76"/>
    </row>
    <row r="31" spans="1:9" s="63" customFormat="1" ht="13.9" customHeight="1">
      <c r="A31" s="229" t="s">
        <v>39</v>
      </c>
      <c r="B31" s="230"/>
      <c r="C31" s="230"/>
      <c r="D31" s="230"/>
      <c r="E31" s="230"/>
      <c r="F31" s="230"/>
      <c r="G31" s="230"/>
      <c r="H31" s="231"/>
      <c r="I31" s="77">
        <f>SUM(I22:I30)</f>
        <v>0</v>
      </c>
    </row>
    <row r="32" spans="1:9" s="63" customFormat="1" ht="75.599999999999994" customHeight="1">
      <c r="A32" s="232" t="s">
        <v>285</v>
      </c>
      <c r="B32" s="232"/>
      <c r="C32" s="232"/>
      <c r="D32" s="232"/>
      <c r="E32" s="232"/>
      <c r="F32" s="232"/>
      <c r="G32" s="232"/>
      <c r="H32" s="232"/>
      <c r="I32" s="232"/>
    </row>
    <row r="33" spans="1:12" s="63" customFormat="1" ht="18.600000000000001" customHeight="1">
      <c r="A33" s="78"/>
      <c r="B33" s="78"/>
      <c r="C33" s="78"/>
      <c r="D33" s="78"/>
      <c r="E33" s="78"/>
      <c r="F33" s="78"/>
      <c r="G33" s="78"/>
      <c r="H33" s="78"/>
      <c r="I33" s="78"/>
    </row>
    <row r="34" spans="1:12" s="63" customFormat="1" ht="60" customHeight="1">
      <c r="A34" s="94"/>
      <c r="B34" s="237" t="s">
        <v>68</v>
      </c>
      <c r="C34" s="237"/>
      <c r="D34" s="237"/>
      <c r="E34" s="94"/>
      <c r="L34" s="80"/>
    </row>
  </sheetData>
  <mergeCells count="9">
    <mergeCell ref="A31:H31"/>
    <mergeCell ref="A32:I32"/>
    <mergeCell ref="B34:D34"/>
    <mergeCell ref="G1:I1"/>
    <mergeCell ref="G2:I2"/>
    <mergeCell ref="B5:I5"/>
    <mergeCell ref="B16:I16"/>
    <mergeCell ref="A18:I18"/>
    <mergeCell ref="A20:B20"/>
  </mergeCells>
  <pageMargins left="0.25" right="0.25" top="0.75" bottom="0.75" header="0.3" footer="0.3"/>
  <pageSetup paperSize="9" scale="63" fitToHeight="0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abSelected="1" zoomScale="110" zoomScaleNormal="110" workbookViewId="0">
      <selection activeCell="A7" sqref="A7:D7"/>
    </sheetView>
  </sheetViews>
  <sheetFormatPr defaultRowHeight="15"/>
  <cols>
    <col min="1" max="1" width="6.5703125" style="4" customWidth="1"/>
    <col min="2" max="2" width="52.140625" style="4" customWidth="1"/>
    <col min="3" max="3" width="23.5703125" style="4" customWidth="1"/>
    <col min="4" max="4" width="29.28515625" style="4" customWidth="1"/>
    <col min="5" max="5" width="19" style="4" customWidth="1"/>
    <col min="6" max="6" width="19.28515625" style="4" customWidth="1"/>
    <col min="7" max="7" width="20.42578125" style="4" customWidth="1"/>
    <col min="8" max="8" width="13.42578125" style="4" customWidth="1"/>
    <col min="9" max="9" width="12.140625" style="4" customWidth="1"/>
    <col min="10" max="16384" width="9.140625" style="4"/>
  </cols>
  <sheetData>
    <row r="1" spans="1:9">
      <c r="A1" s="34"/>
      <c r="B1" s="35" t="str">
        <f>'Formularz oferty'!D4</f>
        <v>DFP.271.127.2021.BM</v>
      </c>
      <c r="C1" s="34"/>
      <c r="D1" s="34"/>
      <c r="E1" s="34"/>
      <c r="F1" s="34"/>
      <c r="G1" s="213" t="s">
        <v>61</v>
      </c>
      <c r="H1" s="213"/>
      <c r="I1" s="213"/>
    </row>
    <row r="2" spans="1:9">
      <c r="A2" s="34"/>
      <c r="C2" s="36" t="s">
        <v>540</v>
      </c>
      <c r="D2" s="34"/>
      <c r="E2" s="34"/>
      <c r="F2" s="34"/>
      <c r="G2" s="213" t="s">
        <v>27</v>
      </c>
      <c r="H2" s="213"/>
      <c r="I2" s="213"/>
    </row>
    <row r="3" spans="1:9">
      <c r="A3" s="34"/>
      <c r="C3" s="36"/>
      <c r="D3" s="34"/>
      <c r="E3" s="34"/>
      <c r="F3" s="34"/>
      <c r="G3" s="107"/>
      <c r="H3" s="107"/>
      <c r="I3" s="107"/>
    </row>
    <row r="4" spans="1:9">
      <c r="A4" s="34"/>
      <c r="C4" s="38" t="s">
        <v>44</v>
      </c>
      <c r="D4" s="34"/>
      <c r="E4" s="34"/>
      <c r="F4" s="34"/>
      <c r="G4" s="107"/>
      <c r="H4" s="107"/>
      <c r="I4" s="107"/>
    </row>
    <row r="5" spans="1:9" ht="14.25" customHeight="1" thickBot="1">
      <c r="A5" s="34"/>
      <c r="B5" s="214"/>
      <c r="C5" s="214"/>
      <c r="D5" s="214"/>
      <c r="E5" s="214"/>
      <c r="F5" s="214"/>
      <c r="G5" s="214"/>
      <c r="H5" s="214"/>
      <c r="I5" s="214"/>
    </row>
    <row r="6" spans="1:9" ht="15.75" thickBot="1">
      <c r="A6" s="145" t="s">
        <v>38</v>
      </c>
      <c r="B6" s="146" t="s">
        <v>28</v>
      </c>
      <c r="C6" s="147" t="s">
        <v>319</v>
      </c>
      <c r="D6" s="148" t="s">
        <v>541</v>
      </c>
    </row>
    <row r="7" spans="1:9" ht="255">
      <c r="A7" s="149">
        <v>1</v>
      </c>
      <c r="B7" s="150" t="s">
        <v>542</v>
      </c>
      <c r="C7" s="151" t="s">
        <v>543</v>
      </c>
      <c r="D7" s="152">
        <v>752</v>
      </c>
    </row>
    <row r="8" spans="1:9" ht="14.25" customHeight="1">
      <c r="A8" s="34"/>
      <c r="B8" s="214"/>
      <c r="C8" s="214"/>
      <c r="D8" s="214"/>
      <c r="E8" s="214"/>
      <c r="F8" s="214"/>
      <c r="G8" s="214"/>
      <c r="H8" s="214"/>
      <c r="I8" s="214"/>
    </row>
    <row r="9" spans="1:9" ht="18" customHeight="1"/>
    <row r="10" spans="1:9" s="63" customFormat="1" ht="15" customHeight="1">
      <c r="A10" s="227" t="s">
        <v>278</v>
      </c>
      <c r="B10" s="227"/>
      <c r="C10" s="227"/>
      <c r="D10" s="227"/>
      <c r="E10" s="227"/>
      <c r="F10" s="227"/>
      <c r="G10" s="227"/>
      <c r="H10" s="227"/>
      <c r="I10" s="227"/>
    </row>
    <row r="11" spans="1:9" s="63" customFormat="1">
      <c r="A11" s="64"/>
      <c r="B11" s="64"/>
      <c r="C11" s="64"/>
      <c r="D11" s="64"/>
      <c r="E11" s="64"/>
      <c r="F11" s="64"/>
      <c r="G11" s="64"/>
      <c r="H11" s="64"/>
      <c r="I11" s="64"/>
    </row>
    <row r="12" spans="1:9" s="63" customFormat="1">
      <c r="A12" s="228" t="s">
        <v>279</v>
      </c>
      <c r="B12" s="228"/>
      <c r="C12" s="65"/>
      <c r="D12" s="65"/>
      <c r="E12" s="65"/>
      <c r="F12" s="4"/>
      <c r="G12" s="4"/>
      <c r="H12" s="4"/>
      <c r="I12" s="4"/>
    </row>
    <row r="13" spans="1:9" s="63" customFormat="1" ht="60">
      <c r="A13" s="66" t="s">
        <v>30</v>
      </c>
      <c r="B13" s="66" t="s">
        <v>28</v>
      </c>
      <c r="C13" s="67" t="s">
        <v>29</v>
      </c>
      <c r="D13" s="68" t="s">
        <v>280</v>
      </c>
      <c r="E13" s="66" t="s">
        <v>281</v>
      </c>
      <c r="F13" s="66" t="s">
        <v>282</v>
      </c>
      <c r="G13" s="66" t="s">
        <v>283</v>
      </c>
      <c r="H13" s="69" t="s">
        <v>66</v>
      </c>
      <c r="I13" s="69" t="s">
        <v>293</v>
      </c>
    </row>
    <row r="14" spans="1:9" s="63" customFormat="1">
      <c r="A14" s="70"/>
      <c r="B14" s="71"/>
      <c r="C14" s="72"/>
      <c r="D14" s="73"/>
      <c r="E14" s="74"/>
      <c r="F14" s="74"/>
      <c r="G14" s="74"/>
      <c r="H14" s="75"/>
      <c r="I14" s="76"/>
    </row>
    <row r="15" spans="1:9" s="63" customFormat="1">
      <c r="A15" s="70"/>
      <c r="B15" s="71"/>
      <c r="C15" s="72"/>
      <c r="D15" s="73"/>
      <c r="E15" s="74"/>
      <c r="F15" s="74"/>
      <c r="G15" s="74"/>
      <c r="H15" s="75"/>
      <c r="I15" s="76"/>
    </row>
    <row r="16" spans="1:9" s="63" customFormat="1">
      <c r="A16" s="70"/>
      <c r="B16" s="71"/>
      <c r="C16" s="72"/>
      <c r="D16" s="73"/>
      <c r="E16" s="74"/>
      <c r="F16" s="74"/>
      <c r="G16" s="74"/>
      <c r="H16" s="75"/>
      <c r="I16" s="76"/>
    </row>
    <row r="17" spans="1:12" s="63" customFormat="1">
      <c r="A17" s="70"/>
      <c r="B17" s="71"/>
      <c r="C17" s="72"/>
      <c r="D17" s="73"/>
      <c r="E17" s="74"/>
      <c r="F17" s="74"/>
      <c r="G17" s="74"/>
      <c r="H17" s="75"/>
      <c r="I17" s="76"/>
    </row>
    <row r="18" spans="1:12" s="63" customFormat="1">
      <c r="A18" s="70"/>
      <c r="B18" s="71"/>
      <c r="C18" s="72"/>
      <c r="D18" s="73"/>
      <c r="E18" s="74"/>
      <c r="F18" s="74"/>
      <c r="G18" s="74"/>
      <c r="H18" s="75"/>
      <c r="I18" s="76"/>
    </row>
    <row r="19" spans="1:12" s="63" customFormat="1">
      <c r="A19" s="70"/>
      <c r="B19" s="71"/>
      <c r="C19" s="72"/>
      <c r="D19" s="73"/>
      <c r="E19" s="74"/>
      <c r="F19" s="74"/>
      <c r="G19" s="74"/>
      <c r="H19" s="75"/>
      <c r="I19" s="76"/>
    </row>
    <row r="20" spans="1:12" s="63" customFormat="1">
      <c r="A20" s="70"/>
      <c r="B20" s="71"/>
      <c r="C20" s="72"/>
      <c r="D20" s="73"/>
      <c r="E20" s="74"/>
      <c r="F20" s="74"/>
      <c r="G20" s="74"/>
      <c r="H20" s="75"/>
      <c r="I20" s="76"/>
    </row>
    <row r="21" spans="1:12" s="63" customFormat="1">
      <c r="A21" s="70"/>
      <c r="B21" s="71"/>
      <c r="C21" s="72"/>
      <c r="D21" s="73"/>
      <c r="E21" s="74"/>
      <c r="F21" s="74"/>
      <c r="G21" s="74"/>
      <c r="H21" s="75"/>
      <c r="I21" s="76"/>
    </row>
    <row r="22" spans="1:12" s="63" customFormat="1">
      <c r="A22" s="70"/>
      <c r="B22" s="71"/>
      <c r="C22" s="72"/>
      <c r="D22" s="73"/>
      <c r="E22" s="74"/>
      <c r="F22" s="74"/>
      <c r="G22" s="74"/>
      <c r="H22" s="75"/>
      <c r="I22" s="76"/>
    </row>
    <row r="23" spans="1:12" s="63" customFormat="1" ht="13.9" customHeight="1">
      <c r="A23" s="229" t="s">
        <v>39</v>
      </c>
      <c r="B23" s="230"/>
      <c r="C23" s="230"/>
      <c r="D23" s="230"/>
      <c r="E23" s="230"/>
      <c r="F23" s="230"/>
      <c r="G23" s="230"/>
      <c r="H23" s="231"/>
      <c r="I23" s="77">
        <f>SUM(I14:I22)</f>
        <v>0</v>
      </c>
    </row>
    <row r="24" spans="1:12" s="63" customFormat="1" ht="75.599999999999994" customHeight="1">
      <c r="A24" s="232" t="s">
        <v>285</v>
      </c>
      <c r="B24" s="232"/>
      <c r="C24" s="232"/>
      <c r="D24" s="232"/>
      <c r="E24" s="232"/>
      <c r="F24" s="232"/>
      <c r="G24" s="232"/>
      <c r="H24" s="232"/>
      <c r="I24" s="232"/>
    </row>
    <row r="25" spans="1:12" s="63" customFormat="1" ht="18.600000000000001" customHeight="1">
      <c r="A25" s="78"/>
      <c r="B25" s="78"/>
      <c r="C25" s="78"/>
      <c r="D25" s="78"/>
      <c r="E25" s="78"/>
      <c r="F25" s="78"/>
      <c r="G25" s="78"/>
      <c r="H25" s="78"/>
      <c r="I25" s="78"/>
    </row>
    <row r="26" spans="1:12" s="63" customFormat="1" ht="60" customHeight="1">
      <c r="A26" s="94"/>
      <c r="B26" s="183" t="s">
        <v>68</v>
      </c>
      <c r="C26" s="183"/>
      <c r="D26" s="183"/>
      <c r="E26" s="94"/>
      <c r="L26" s="80"/>
    </row>
  </sheetData>
  <mergeCells count="9">
    <mergeCell ref="A23:H23"/>
    <mergeCell ref="A24:I24"/>
    <mergeCell ref="B26:D26"/>
    <mergeCell ref="G1:I1"/>
    <mergeCell ref="G2:I2"/>
    <mergeCell ref="B5:I5"/>
    <mergeCell ref="B8:I8"/>
    <mergeCell ref="A10:I10"/>
    <mergeCell ref="A12:B12"/>
  </mergeCells>
  <pageMargins left="0.25" right="0.25" top="0.75" bottom="0.75" header="0.3" footer="0.3"/>
  <pageSetup paperSize="9" scale="63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Formularz oferty</vt:lpstr>
      <vt:lpstr>Część 1</vt:lpstr>
      <vt:lpstr>Część 2</vt:lpstr>
      <vt:lpstr>Część 3</vt:lpstr>
      <vt:lpstr>Część 4</vt:lpstr>
      <vt:lpstr>Część 5</vt:lpstr>
      <vt:lpstr>Część 6</vt:lpstr>
      <vt:lpstr>Część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Matys</dc:creator>
  <cp:lastModifiedBy>Beata Musiał</cp:lastModifiedBy>
  <cp:lastPrinted>2021-04-15T06:03:52Z</cp:lastPrinted>
  <dcterms:created xsi:type="dcterms:W3CDTF">2018-11-06T07:16:57Z</dcterms:created>
  <dcterms:modified xsi:type="dcterms:W3CDTF">2021-11-24T11:12:29Z</dcterms:modified>
</cp:coreProperties>
</file>