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0" yWindow="300" windowWidth="15348" windowHeight="4272" tabRatio="888"/>
  </bookViews>
  <sheets>
    <sheet name="Informacje ogólne" sheetId="1" r:id="rId1"/>
    <sheet name="część (1)" sheetId="2" r:id="rId2"/>
    <sheet name="część (2)" sheetId="48" r:id="rId3"/>
    <sheet name="część (3)" sheetId="49" r:id="rId4"/>
    <sheet name="część (4)" sheetId="50" r:id="rId5"/>
    <sheet name="część (5)" sheetId="77" r:id="rId6"/>
    <sheet name="część (6)" sheetId="64" r:id="rId7"/>
    <sheet name="część (7)" sheetId="65" r:id="rId8"/>
    <sheet name="część (8)" sheetId="51" r:id="rId9"/>
    <sheet name="część (9)" sheetId="52" r:id="rId10"/>
    <sheet name="część (10)" sheetId="66" r:id="rId11"/>
    <sheet name="część (11)" sheetId="67" r:id="rId12"/>
    <sheet name="część (12)" sheetId="68" r:id="rId13"/>
    <sheet name="część (13)" sheetId="69" r:id="rId14"/>
    <sheet name="część (14)" sheetId="70" r:id="rId15"/>
    <sheet name="część (15)" sheetId="71" r:id="rId16"/>
    <sheet name="część (16)" sheetId="72" r:id="rId17"/>
    <sheet name="część (17)" sheetId="73" r:id="rId18"/>
    <sheet name="część (18)" sheetId="39" r:id="rId19"/>
    <sheet name="część (19)" sheetId="74" r:id="rId20"/>
    <sheet name="część (20)" sheetId="75" r:id="rId21"/>
    <sheet name="część (21)" sheetId="78" r:id="rId22"/>
    <sheet name="część (22)" sheetId="76" r:id="rId23"/>
    <sheet name="część (23)" sheetId="54" r:id="rId24"/>
    <sheet name="część (24)" sheetId="45" r:id="rId25"/>
    <sheet name="część (25)" sheetId="55" r:id="rId26"/>
    <sheet name="część (26)" sheetId="56" r:id="rId27"/>
    <sheet name="część (27)" sheetId="79" r:id="rId28"/>
    <sheet name="część (28)" sheetId="80" r:id="rId29"/>
    <sheet name="część (29)" sheetId="81" r:id="rId30"/>
    <sheet name="część (30)" sheetId="82" r:id="rId31"/>
    <sheet name="część (31)" sheetId="83" r:id="rId32"/>
    <sheet name="część (32)" sheetId="84" r:id="rId33"/>
    <sheet name="część (33)" sheetId="85" r:id="rId34"/>
    <sheet name="część (34)" sheetId="86" r:id="rId35"/>
    <sheet name="część (35)" sheetId="87" r:id="rId36"/>
    <sheet name="część (36)" sheetId="88" r:id="rId37"/>
    <sheet name="część (37)" sheetId="89" r:id="rId38"/>
    <sheet name="część (38)" sheetId="90" r:id="rId39"/>
    <sheet name="część (39)" sheetId="91" r:id="rId40"/>
  </sheets>
  <definedNames>
    <definedName name="_xlnm.Print_Area" localSheetId="1">'część (1)'!$A$1:$H$13</definedName>
    <definedName name="_xlnm.Print_Area" localSheetId="10">'część (10)'!$A$1:$H$14</definedName>
    <definedName name="_xlnm.Print_Area" localSheetId="11">'część (11)'!$A$1:$H$11</definedName>
    <definedName name="_xlnm.Print_Area" localSheetId="15">'część (15)'!$A$1:$H$15</definedName>
    <definedName name="_xlnm.Print_Area" localSheetId="18">'część (18)'!$A$1:$H$10</definedName>
    <definedName name="_xlnm.Print_Area" localSheetId="2">'część (2)'!$A$1:$H$12</definedName>
    <definedName name="_xlnm.Print_Area" localSheetId="21">'część (21)'!$A$1:$H$12</definedName>
    <definedName name="_xlnm.Print_Area" localSheetId="22">'część (22)'!$A$1:$H$11</definedName>
    <definedName name="_xlnm.Print_Area" localSheetId="23">'część (23)'!$A$1:$H$11</definedName>
    <definedName name="_xlnm.Print_Area" localSheetId="24">'część (24)'!$A$1:$H$12</definedName>
    <definedName name="_xlnm.Print_Area" localSheetId="25">'część (25)'!$A$1:$H$11</definedName>
    <definedName name="_xlnm.Print_Area" localSheetId="26">'część (26)'!$A$1:$H$14</definedName>
    <definedName name="_xlnm.Print_Area" localSheetId="27">'część (27)'!$A$1:$I$14</definedName>
    <definedName name="_xlnm.Print_Area" localSheetId="28">'część (28)'!$A$1:$H$12</definedName>
    <definedName name="_xlnm.Print_Area" localSheetId="29">'część (29)'!$A$1:$H$16</definedName>
    <definedName name="_xlnm.Print_Area" localSheetId="3">'część (3)'!$A$1:$H$12</definedName>
    <definedName name="_xlnm.Print_Area" localSheetId="30">'część (30)'!$A$1:$H$11</definedName>
    <definedName name="_xlnm.Print_Area" localSheetId="31">'część (31)'!$A$1:$H$11</definedName>
    <definedName name="_xlnm.Print_Area" localSheetId="32">'część (32)'!$A$1:$H$17</definedName>
    <definedName name="_xlnm.Print_Area" localSheetId="33">'część (33)'!$A$1:$H$11</definedName>
    <definedName name="_xlnm.Print_Area" localSheetId="34">'część (34)'!$A$1:$H$11</definedName>
    <definedName name="_xlnm.Print_Area" localSheetId="35">'część (35)'!$A$1:$H$11</definedName>
    <definedName name="_xlnm.Print_Area" localSheetId="36">'część (36)'!$A$1:$H$11</definedName>
    <definedName name="_xlnm.Print_Area" localSheetId="37">'część (37)'!$A$1:$H$11</definedName>
    <definedName name="_xlnm.Print_Area" localSheetId="38">'część (38)'!$A$1:$H$11</definedName>
    <definedName name="_xlnm.Print_Area" localSheetId="39">'część (39)'!$A$1:$H$21</definedName>
    <definedName name="_xlnm.Print_Area" localSheetId="4">'część (4)'!$A$1:$H$11</definedName>
    <definedName name="_xlnm.Print_Area" localSheetId="5">'część (5)'!$A$1:$H$19</definedName>
    <definedName name="_xlnm.Print_Area" localSheetId="6">'część (6)'!$A$1:$H$12</definedName>
    <definedName name="_xlnm.Print_Area" localSheetId="7">'część (7)'!$A$1:$H$13</definedName>
    <definedName name="_xlnm.Print_Area" localSheetId="8">'część (8)'!$A$1:$H$16</definedName>
    <definedName name="_xlnm.Print_Area" localSheetId="9">'część (9)'!$A$1:$H$11</definedName>
    <definedName name="_xlnm.Print_Area" localSheetId="0">'Informacje ogólne'!$A$1:$D$84</definedName>
  </definedNames>
  <calcPr calcId="145621"/>
</workbook>
</file>

<file path=xl/calcChain.xml><?xml version="1.0" encoding="utf-8"?>
<calcChain xmlns="http://schemas.openxmlformats.org/spreadsheetml/2006/main">
  <c r="C59" i="1" l="1"/>
  <c r="C58" i="1"/>
  <c r="C57" i="1"/>
  <c r="C56" i="1"/>
  <c r="C55" i="1"/>
  <c r="C54" i="1"/>
  <c r="C53" i="1"/>
  <c r="C52" i="1"/>
  <c r="C51" i="1"/>
  <c r="C50" i="1"/>
  <c r="C49" i="1"/>
  <c r="C48" i="1"/>
  <c r="C47" i="1"/>
  <c r="C46" i="1"/>
  <c r="C41" i="1"/>
  <c r="C25" i="1"/>
  <c r="H17" i="91"/>
  <c r="H16" i="91"/>
  <c r="H15" i="91"/>
  <c r="F7" i="91" s="1"/>
  <c r="H14" i="91"/>
  <c r="H13" i="91"/>
  <c r="H12" i="91"/>
  <c r="H11" i="91"/>
  <c r="H10" i="91"/>
  <c r="B1" i="91"/>
  <c r="H10" i="90"/>
  <c r="F7" i="90"/>
  <c r="B1" i="90"/>
  <c r="H10" i="89"/>
  <c r="F7" i="89" s="1"/>
  <c r="B1" i="89"/>
  <c r="H10" i="88"/>
  <c r="F7" i="88"/>
  <c r="B1" i="88"/>
  <c r="H10" i="87"/>
  <c r="F7" i="87" s="1"/>
  <c r="B1" i="87"/>
  <c r="H10" i="86"/>
  <c r="F7" i="86" s="1"/>
  <c r="B1" i="86"/>
  <c r="H10" i="85"/>
  <c r="F7" i="85" s="1"/>
  <c r="B1" i="85"/>
  <c r="H16" i="84"/>
  <c r="H15" i="84"/>
  <c r="H14" i="84"/>
  <c r="H13" i="84"/>
  <c r="H12" i="84"/>
  <c r="H11" i="84"/>
  <c r="F7" i="84" s="1"/>
  <c r="H10" i="84"/>
  <c r="B1" i="84"/>
  <c r="H10" i="83"/>
  <c r="F7" i="83" s="1"/>
  <c r="B1" i="83"/>
  <c r="H10" i="82"/>
  <c r="F7" i="82" s="1"/>
  <c r="B1" i="82"/>
  <c r="H15" i="81"/>
  <c r="H14" i="81"/>
  <c r="H13" i="81"/>
  <c r="H12" i="81"/>
  <c r="H11" i="81"/>
  <c r="H10" i="81"/>
  <c r="F7" i="81"/>
  <c r="B1" i="81"/>
  <c r="H11" i="80"/>
  <c r="F7" i="80" s="1"/>
  <c r="H10" i="80"/>
  <c r="B1" i="80"/>
  <c r="I10" i="79"/>
  <c r="F7" i="79" s="1"/>
  <c r="B1" i="79"/>
  <c r="H11" i="56"/>
  <c r="H12" i="56"/>
  <c r="H13" i="56"/>
  <c r="H10" i="56"/>
  <c r="H10" i="55"/>
  <c r="H11" i="45"/>
  <c r="H10" i="45"/>
  <c r="H10" i="54"/>
  <c r="H10" i="76"/>
  <c r="H11" i="78" l="1"/>
  <c r="H10" i="78"/>
  <c r="F7" i="78" s="1"/>
  <c r="B1" i="78"/>
  <c r="H11" i="75" l="1"/>
  <c r="H12" i="75"/>
  <c r="H13" i="75"/>
  <c r="H14" i="75"/>
  <c r="H15" i="75"/>
  <c r="H16" i="75"/>
  <c r="H10" i="75"/>
  <c r="H11" i="74"/>
  <c r="H10" i="74"/>
  <c r="H10" i="39"/>
  <c r="H11" i="73"/>
  <c r="H12" i="73"/>
  <c r="H13" i="73"/>
  <c r="H14" i="73"/>
  <c r="H15" i="73"/>
  <c r="H16" i="73"/>
  <c r="H17" i="73"/>
  <c r="H10" i="73"/>
  <c r="I11" i="72"/>
  <c r="I10" i="72"/>
  <c r="H11" i="71" l="1"/>
  <c r="H12" i="71"/>
  <c r="H13" i="71"/>
  <c r="H14" i="71"/>
  <c r="H10" i="71"/>
  <c r="H11" i="70"/>
  <c r="H12" i="70"/>
  <c r="H13" i="70"/>
  <c r="H14" i="70"/>
  <c r="H15" i="70"/>
  <c r="H10" i="70"/>
  <c r="H11" i="69" l="1"/>
  <c r="H12" i="69"/>
  <c r="H13" i="69"/>
  <c r="H14" i="69"/>
  <c r="H10" i="69"/>
  <c r="H10" i="68"/>
  <c r="H10" i="67"/>
  <c r="H11" i="66"/>
  <c r="H12" i="66"/>
  <c r="H13" i="66"/>
  <c r="H10" i="66"/>
  <c r="H10" i="52" l="1"/>
  <c r="H11" i="51" l="1"/>
  <c r="H12" i="51"/>
  <c r="H10" i="51"/>
  <c r="H11" i="65" l="1"/>
  <c r="H12" i="65"/>
  <c r="H10" i="65"/>
  <c r="H11" i="64"/>
  <c r="H10" i="64"/>
  <c r="H11" i="77" l="1"/>
  <c r="H12" i="77"/>
  <c r="H13" i="77"/>
  <c r="H14" i="77"/>
  <c r="H15" i="77"/>
  <c r="H10" i="77"/>
  <c r="B1" i="77"/>
  <c r="H10" i="50"/>
  <c r="H11" i="49"/>
  <c r="H10" i="49"/>
  <c r="H11" i="48"/>
  <c r="H10" i="48"/>
  <c r="H11" i="2"/>
  <c r="H12" i="2"/>
  <c r="F7" i="77" l="1"/>
  <c r="H10" i="2" l="1"/>
  <c r="B1" i="76" l="1"/>
  <c r="F7" i="75"/>
  <c r="C40" i="1" s="1"/>
  <c r="B1" i="75"/>
  <c r="F7" i="74"/>
  <c r="C39" i="1" s="1"/>
  <c r="B1" i="74"/>
  <c r="F7" i="73"/>
  <c r="C37" i="1" s="1"/>
  <c r="B1" i="73"/>
  <c r="B1" i="72"/>
  <c r="B1" i="71"/>
  <c r="F7" i="70"/>
  <c r="C34" i="1" s="1"/>
  <c r="B1" i="70"/>
  <c r="B1" i="69"/>
  <c r="F7" i="68"/>
  <c r="C32" i="1" s="1"/>
  <c r="B1" i="68"/>
  <c r="B1" i="67"/>
  <c r="B1" i="66"/>
  <c r="F7" i="65"/>
  <c r="C27" i="1" s="1"/>
  <c r="B1" i="65"/>
  <c r="F7" i="64"/>
  <c r="C26" i="1" s="1"/>
  <c r="B1" i="64"/>
  <c r="F7" i="69" l="1"/>
  <c r="C33" i="1" s="1"/>
  <c r="F7" i="76"/>
  <c r="C42" i="1" s="1"/>
  <c r="F7" i="72"/>
  <c r="C36" i="1" s="1"/>
  <c r="F7" i="71"/>
  <c r="C35" i="1" s="1"/>
  <c r="F7" i="67"/>
  <c r="C31" i="1" s="1"/>
  <c r="F7" i="66"/>
  <c r="C30" i="1" s="1"/>
  <c r="B1" i="2"/>
  <c r="B1" i="48"/>
  <c r="B1" i="49"/>
  <c r="B1" i="50"/>
  <c r="B1" i="51"/>
  <c r="B1" i="52"/>
  <c r="B1" i="39"/>
  <c r="B1" i="54"/>
  <c r="B1" i="45"/>
  <c r="B1" i="55"/>
  <c r="B1" i="56"/>
  <c r="F7" i="55"/>
  <c r="F7" i="52"/>
  <c r="C29" i="1" s="1"/>
  <c r="F7" i="56"/>
  <c r="F7" i="48"/>
  <c r="C22" i="1" s="1"/>
  <c r="F7" i="45"/>
  <c r="C44" i="1" s="1"/>
  <c r="F7" i="39"/>
  <c r="C38" i="1" s="1"/>
  <c r="C45" i="1" l="1"/>
  <c r="F7" i="51"/>
  <c r="C28" i="1" s="1"/>
  <c r="F7" i="54"/>
  <c r="C43" i="1" s="1"/>
  <c r="F7" i="50"/>
  <c r="C24" i="1" s="1"/>
  <c r="F7" i="49"/>
  <c r="C23" i="1" s="1"/>
  <c r="F7" i="2"/>
  <c r="C21" i="1" s="1"/>
</calcChain>
</file>

<file path=xl/sharedStrings.xml><?xml version="1.0" encoding="utf-8"?>
<sst xmlns="http://schemas.openxmlformats.org/spreadsheetml/2006/main" count="889" uniqueCount="220">
  <si>
    <t>Cena brutto:</t>
  </si>
  <si>
    <t>1.</t>
  </si>
  <si>
    <t>2.</t>
  </si>
  <si>
    <t>3.</t>
  </si>
  <si>
    <t>4.</t>
  </si>
  <si>
    <t>7.</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</si>
  <si>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</si>
  <si>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</si>
  <si>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</si>
  <si>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</si>
  <si>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</si>
  <si>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</si>
  <si>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</si>
  <si>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</si>
  <si>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</si>
  <si>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</si>
  <si>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</si>
  <si>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</si>
  <si>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</si>
  <si>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</si>
  <si>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</si>
  <si>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</si>
  <si>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część 3</t>
  </si>
  <si>
    <t>część 4</t>
  </si>
  <si>
    <t>część 5</t>
  </si>
  <si>
    <t>część 6</t>
  </si>
  <si>
    <t>część 7</t>
  </si>
  <si>
    <t>część 8</t>
  </si>
  <si>
    <t>5.</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</si>
  <si>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</si>
  <si>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</si>
  <si>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</si>
  <si>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</si>
  <si>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</si>
  <si>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6.</t>
  </si>
  <si>
    <t xml:space="preserve">Ilość </t>
  </si>
  <si>
    <t>Oświadczamy, że termin płatności wynosi 60 dni.</t>
  </si>
  <si>
    <t>Nazwa zamówienia</t>
  </si>
  <si>
    <t>Numer sprawy</t>
  </si>
  <si>
    <t>adres (siedziba) Wykonawcy:</t>
  </si>
  <si>
    <t>Oferujemy wykonanie przedmiotu zamówienia za cenę:</t>
  </si>
  <si>
    <t>NIP</t>
  </si>
  <si>
    <t>REGON</t>
  </si>
  <si>
    <t>osoba do kontaktu</t>
  </si>
  <si>
    <t>telefon</t>
  </si>
  <si>
    <t>faks</t>
  </si>
  <si>
    <t>email</t>
  </si>
  <si>
    <t>FORMULARZ OFERTY</t>
  </si>
  <si>
    <t>Parametry wymagane</t>
  </si>
  <si>
    <t>Nazwa handlowa
Producent</t>
  </si>
  <si>
    <t>Numer katalogowy 
(jeżeli istnieje)</t>
  </si>
  <si>
    <t>Cena jednostkowa brutto</t>
  </si>
  <si>
    <t>sztuk</t>
  </si>
  <si>
    <t>Załącznik nr 1 do specyfikacji</t>
  </si>
  <si>
    <t>załącznik nr 1a do specyfikacji</t>
  </si>
  <si>
    <t>8.</t>
  </si>
  <si>
    <t>część 9</t>
  </si>
  <si>
    <t>część 10</t>
  </si>
  <si>
    <t>część 11</t>
  </si>
  <si>
    <t>część 12</t>
  </si>
  <si>
    <t>część 13</t>
  </si>
  <si>
    <t>część 14</t>
  </si>
  <si>
    <t>część 15</t>
  </si>
  <si>
    <t>część 16</t>
  </si>
  <si>
    <t>część 17</t>
  </si>
  <si>
    <t>część 18</t>
  </si>
  <si>
    <t>część 19</t>
  </si>
  <si>
    <t>część 20</t>
  </si>
  <si>
    <t>część 21</t>
  </si>
  <si>
    <t>część 22</t>
  </si>
  <si>
    <t>część 23</t>
  </si>
  <si>
    <t>część 24</t>
  </si>
  <si>
    <t>część 25</t>
  </si>
  <si>
    <t>część 26</t>
  </si>
  <si>
    <t>9.</t>
  </si>
  <si>
    <r>
      <t xml:space="preserve">Oświadczamy, że zamierzamy powierzyć następujące części zamówienia podwykonawcom i jednocześnie podajemy nazwy (firmy) podwykonawców*:  
Część zamówienia: .....................................................................................................................................
Nazwa (firma) podwykonawcy: ................................................................................................................
</t>
    </r>
    <r>
      <rPr>
        <i/>
        <sz val="11"/>
        <rFont val="Garamond"/>
        <family val="1"/>
        <charset val="238"/>
      </rPr>
      <t>* Jeżeli wykonawca nie poda tych informacji to Zamawiający przyjmie, że wykonawca nie zamierza powierzać żadnej części zamówienia podwykonawcy</t>
    </r>
  </si>
  <si>
    <t>DFZP-LS-271-226/2017</t>
  </si>
  <si>
    <t>Dostawa podstawowych materiałów medycznych.</t>
  </si>
  <si>
    <t>część 27</t>
  </si>
  <si>
    <t>część 28</t>
  </si>
  <si>
    <t>część 29</t>
  </si>
  <si>
    <t>część 30</t>
  </si>
  <si>
    <t>część 31</t>
  </si>
  <si>
    <t>część 32</t>
  </si>
  <si>
    <t>część 33</t>
  </si>
  <si>
    <t>część 34</t>
  </si>
  <si>
    <t>część 35</t>
  </si>
  <si>
    <t>część 36</t>
  </si>
  <si>
    <t>część 37</t>
  </si>
  <si>
    <t>część 38</t>
  </si>
  <si>
    <t>część 39</t>
  </si>
  <si>
    <t>Załącznik nr …… do umowy</t>
  </si>
  <si>
    <t>Oświadczamy, że zamówienie będziemy wykonywać do czasu wyczerpania ilości asortymentu określonego w załączniku nr 1a do specyfikacji, jednak nie dłużej niż przez 36 miesięcy (dotyczy części 1-26, 28-39) oraz 12 miesięcy (dotyczy części 27), od dnia zawarcia umowy..</t>
  </si>
  <si>
    <t>Dotyczy części 16 poz. 1 i części 27: Okres gwarancji został podany w wypełnionym załączniku nr 1a do specyfikacji.</t>
  </si>
  <si>
    <t xml:space="preserve">Dotyczy części 1-4, 6-17, 19-28, 30-39: 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  </t>
  </si>
  <si>
    <t>Przyrząd infuzyjny bez PCV i lateksu z wydlużoną komorą kroplomierza (dolna część elastyczna, górna sztywna). Przyrząd wykonany z tworzyw wolnych od ftalanów DEHP i DOP, o długości minimum 180 cm, wyposażony w filtr 15 mikrometra. Zabezpieczający dostęp powietrza przy pomocy membrany w komorze kroplowej, system zatrzymujący infuzję na poziomie komory kroplowej, a tym samym zabezpieczający przed wniknięciem powietrza do drenu poniżej komory kroplowej, sterylny.</t>
  </si>
  <si>
    <t>Przyrząd do podawania leków cytostatycznych światłoczułych, wykonany z materiału  zapewniającego ochronę leku przed światłem ultrafioletowym, elastyczna komora kroplowa z filtrem 15 mikrometra, jednorazowy, jałowy, z drenem o długości &gt; 150 cm, wyposażony w odpowietrznik z filtrem przeciwbakteryjnym, z zakończeniem luer lok.</t>
  </si>
  <si>
    <t>Przyrząd infuzyjny bez PCV i lateksu z wydlużoną komorą kroplomierza (dolna część elastyczna, górna sztywna). Przyrząd wykonany z tworzyw wolnych od ftalanów DEHP i DOP, o długości minimum 180 cm, wyposażony w filtr 15 mikrometra. Zabezpieczający dostęp powietrza przy pomocy membrany w komorze kroplowej, system zatrzymujący infuzję na poziomie komory kroplowej, a tym samym zabezpieczający przed wniknięciem powietrza do drenu poniżej komory kroplowej, sterylny z złącznikiem injekcji.</t>
  </si>
  <si>
    <t>Kaniula do wlewów dożylnych wykonana z PTFE, bez dodatkowego portu bocznego, ze zdejmowanym uchwytem ułatwiajacym wprowadzenie kaniuli do żyły, wyposażona w elastyczne skrzydełka mocujące, o przepływie 13ml/min., sterylna. Pakowana w opakowanie typu tyvec. Nie wywołujące odczynu zapalnego. Rozmiar 24 G i 26G. Potwierdzenie przepływu na opakowaniu jednostkowym.</t>
  </si>
  <si>
    <t>Kaniula bezpieczna, wykonana z poliuretanu, wyposażona w automatyczny zatrzask lub osłonkę igły chroniący personel przed zakłuciem, z wmontowanym przedłużaczem zabezpieczonym łącznikiem z silikonową membraną - umożliwającą wielokrotną podaż leków w sposób bezigłowy. Posiadającą również elastyczne skrzydełka mocujące. Pakowana w opakowanie typu tyvec. Rozmiar 24G.</t>
  </si>
  <si>
    <t>Kaniula dożylna bezpieczna, z portem bocznym umieszczonym nad skrzydełkami mocującymi,wykonana z poliuretanu, z minimum 4 paskami kontrastującymi  widocznymi w promieniach rtg. Wyposażona w automatyczny zatrzask lub osłonkę igły chroniący personel przed zakłuciem, uruchamiany zaraz po wyjęciu mandrynu z kaniuli. Pakowana w opakowania typu blister, z zawartą na nich nazwą materiału z którego jest wykonana dana kaniula. Posiadająca następujące przepłytwy 14G - minimum 270 ml/min., 16G - minimum 190 ml/min., 17G - minimum 125 ml/min., 18G dłuższa - minimum 95 ml/min., 18G krótsza - minimum 100 ml/min., 20G - minimum 60 ml/min., 22G - minimum 35-45 ml/min.</t>
  </si>
  <si>
    <t>Kaniula dożylna z portem bocznym umieszczonym nad skrzydełkami mocującymi, skrzydełka elastyczne, ułatwiajace umocowanie wkłucia, wykonana z poliuretanu, posiadająca minimum 4 paski kontrastujące widoczne w promieniach w rtg,  sterylna. Nie wywołująca odczynu zapalnego, długość kaniul przynajmniej w dwóch rozmiarach, pakowana w opakowania typu blister, z zawartą na nich nazwą materiału z którego jest wykonana dana kaniula. Posiadająca następujące przepływy 14G - minimum 270 ml/min., 16G - minimum 190 ml/min., 17G - minimum 125 ml/min., 18G dłuższa - minium 95 ml/min., 18G krótsza - minimum 100 ml/min, 20G - minimum 60 ml/min., 22G - minimum 35-45 ml/min.</t>
  </si>
  <si>
    <t>Łącznik luer-lock służący do zabezpieczenia wkłucia, szczelny, uniemożliwiający wypływ krwi po usunięciu strzykawki lub drenu, wielokrotnego użycia (minimum do 100 podań) zabezpieczony silikonową membraną umożliwiajacą bezigłową podaż płynów, leków, pakowane pojedyńczo, sterylne.</t>
  </si>
  <si>
    <t>Załącznik nr 1a do specyfikacji</t>
  </si>
  <si>
    <t>Pojemnik jednorazowego użycia na zużyte odpady medyczne o ostrych końcach i krawędziach, charakteryzujęce się następującymi cechami:odporne na wilgoć, przekłucia, przecięcia, zapewniające szczelność zamkniecia, uniemożliwiajace ponowne otwarcie, z nadrukiem wg opisu poniżej*, pojemności 5 l wysokość  40-50cm, średnica podstawy 10-15 cm, w pokrywie pojemnika umieszczony dodatkowy otwór wrzutowy**</t>
  </si>
  <si>
    <t>* Nadruk winien zawierać następującą treść oraz miejsce na dokonanie stosownych wpisów przez użytkownika:
1. kod odpadów ……………………...
2. miejsce wytworzenia ……………………...
3. data otwarcia / data zamknięcia pojemnika ……………………...
4. podpis osoby zamykającej ………………………
oraz oznakowane BIOHAZARD</t>
  </si>
  <si>
    <t>** Zamawiający dopuszcza możłiwość zaoferowania pojemników bez dodatkowego otworu wrzutowego</t>
  </si>
  <si>
    <t>Pojemnik jednorazowego użycia na zużyte odpady medyczne o ostrych końcach i krawędziach, charakteryzujęce się następującymi cechami: odporne na wilgoć, przekłucia, przecięcia, zapewniające szczelność zamkniecia, uniemożliwiajace ponowne otwarcie, kolor czerwony, z nadrukiem wg opisu poniżej*, pojemność 25-30l, w pokrywie pojemnika umieszczony dodatkowy otwór wrzutowy**</t>
  </si>
  <si>
    <t>Pojemnik jednorazowego użycia na zużyte odpady medyczne o ostrych końcach i krawędziach, charakteryzujęce się następującymi cechami: odporne na wilgoć, przekłucia, przecięcia, zapewniające szczelność zamkniecia, uniemożliwiajace ponowne otwarcie, kolor czerwony, z nadrukiem wg opisu poniżej*, pojemność 5-6 litrów, w pokrywie pojemnika umieszczony dodatkowy otwór wrzutowy</t>
  </si>
  <si>
    <t>Pojemnik jednorazowego użycia na zużyte odpady medyczne o ostrych końcach i krawędziach, charakteryzujęce się następującymi cechami:odporne na wilgoć, przekłucia, przecięcia, zapewniające szczelność zamkniecia, uniemożliwiajace ponowne otwarcie, kolor czerwony, z nadrukiem wg opisu poniżej*, pojemność 10 litrów, w pokrywie pojemnika umieszczony dodatkowy otwór wrzutowy</t>
  </si>
  <si>
    <t>Pojemnik jednorazowego użycia na zużyte odpady medyczne o ostrych końcach i krawędziach, okrągły, charakteryzujęce się następującymi cechami: odporne na wilgoć, przekłucia, przecięcia, zapewniające szczelność zamkniecia, uniemożliwiajace ponowne otwarcie, kolor czerwony, z nadrukiem wg opisu poniżej*, pojemność 0,5 litra, w pokrywie pojemnika umieszczony dodatkowy otwór wrzutowy</t>
  </si>
  <si>
    <t>Pojemnik jednorazowego użycia na zużyte odpady medyczne o ostrych końcach i krawędziach, okrągły, charakteryzujęce się następującymi cechami: odporne na wilgoć, przekłucia, przecięcia, zapewniające szczelność zamkniecia, uniemożliwiajace ponowne otwarcie, o średnicy podstawy minimum 12 cm, kolor czerwony, z nadrukiem wg opisu poniżej*, pojemność 2 litry, w pokrywie pojemnika umieszczony dodatkowy otwór wrzutowy</t>
  </si>
  <si>
    <t>litrów</t>
  </si>
  <si>
    <t>Przyrząd do przetaczania krwi i preparatów krwi, wyposażony w filtr krwi 200 mikrometra, ze specjalnym kolcem w komorze kroplowej, który nie powoduje dziurawienia worków, komora kroplowa wolna od PCV,  wykonana z plastiku,  który umożliwia szybkie i łatwe utworzenie jeziorka, zaciskacz rolkowy umożliwiający precyzyjne i stałe ustawienie szybkości infuzji. Dł. drenu 200 cm., wolny od ftalanów. Opakowanie oznakowane w sposób umożliwiajacy na szybką identyfikację. Konstrukcja kolca zapewniajacego szczelność pomiędzy przyrządem a workiem, sterylny.</t>
  </si>
  <si>
    <t>Przyrząd do przetaczania płynów infuzyjnych bez łacznika iniekcji, posiadajacy bardzo precyzyjny zacisk rolkowy, który umożliwia łatwe i stałe ustawienie szybkości infuzji. Wyposażony w odpowietrznik z filtrem przeciwbakteryjnym. Komora kroplowa wolna od PCV, wykonana z materiału przeźroczystego i plastycznego umożliwiającego szybkie ustawienie jeziorka, wyposażona w filtr 15 mikrometra. Długość drenu min. 180 cm, wolny od ftalanów. Konstrukcja kolca zapewniająca szczelność pomiędzy przyrządem a butelką/workiem, sterylny.</t>
  </si>
  <si>
    <t>Przyrząd do przetaczania płynów infuzyjnych bez łacznika iniekcji, posiadajacy bardzo precyzyjny zacisk rolkowy, który umożliwia łatwe i stałe ustawienie szybkości infuzji. Wyposażony w odpowietrznik z filtrem przeciwbakteryjnym. Komora kroplowa wolna od PCV, wykonana z materiału przeźroczystego i plastycznego umożliwiającego szybkie ustawienie jeziorka, wyposażona w filtr 15 mikrometra. Długości min. 150 cm, wolny od ftalanów. Konstrukcja kolca zapewniająca szcelność pomiędzy przyrządem a butelką/workiem, sterylny.</t>
  </si>
  <si>
    <t>par</t>
  </si>
  <si>
    <t>Dodatkowe wymagania:</t>
  </si>
  <si>
    <t>Rękawice foliowe damskie, męskie niesterylne</t>
  </si>
  <si>
    <t>Igły iniekcyjne sterylne rozmiary 1,1 i 1,2</t>
  </si>
  <si>
    <t>Igła z tępym ostrzem lub typu "pencil point" do przekłuwania butelek, fiolek, sterylna z czerwoną lub różową nasadką, rozmiar 18G</t>
  </si>
  <si>
    <t>Igła typu motylek sterylna rozmiary 0,7 i 0,8</t>
  </si>
  <si>
    <t>opak. a 100szt.</t>
  </si>
  <si>
    <t>Igła iniekcyjna sterylne rozmiary: 0,45x16mm, 0,5x25mm, 0,6x25mm, 0,7x30mm, 0,8x40mm, 0,9x40mm</t>
  </si>
  <si>
    <t>Igła do pena, sterylna, kompatybilna z penami wszystkich producentów insuliny, rozmiar 29G, 30G, 31G, długość igieł od 5 mm do 8 mm.</t>
  </si>
  <si>
    <t>Strzykawka szczelna, skala niezmywalna czytelna, z podziałką co 0,1 ml, sterylna, 2ml. Strzykawka może posiadać rozszerzoną skalą. Tłok strzykawki może być w kolorze kontrastującym. Strzykawka może posiadać logo producenta na cylindrze. opakowanie = 100szt.</t>
  </si>
  <si>
    <t>Strzykawka szczelna, skala niezmywalna czytelna, z podziałką co 0,2 ml, sterylna, 5ml. Strzykawka może posiadać rozszerzoną skalę. Tłok strzykawki może być w kolorze kontrastującym. Strzykawka może posiadać logo producenta na cylindrze. opakowanie = 100szt.</t>
  </si>
  <si>
    <t>Strzykawka szczelna, skala niezmywalna czytelna, z podziałką co 0,5 ml lub 0,2 ml sterylna, 10ml. Strzykawka może posiadać rozszerzoną skalę. Tłok strzykawki może być w kolorze kontrastującym. Strzykawka może posiadać logo producenta na cylindrze. opakowanie = 100szt.</t>
  </si>
  <si>
    <t>Strzykawka szczelna, skala z podziałką co 1 ml, niezmywalna, czytelna, sterylna, z końcówką wtykową, 20ml; opakowanie = 100szt. lub 8 szt. lub 50 szt. Strzykawka może posiadać rozszerzoną skalę. Tłok strzykawki może być w kolorze kontrastującym. Strzykawka może posiadać logo producenta na cylindrze.</t>
  </si>
  <si>
    <t>Strzykawka 20 ml z gumowym tłokiem do pomp infuzyjnych z końcówką luer lock, sterylna, z blokadą zapobiegajacą wysunięcie sie tłoka z komory strzykawki podczas nabierania leku, umożliwającą podaż leku w całości, o czytelnej i niezmywalnej skali, z podziałką co 1 ml, posiadającą szczelny pierścień tłoka</t>
  </si>
  <si>
    <t>Strzykawka 50 ml z gumowym tłokiem do pomp infuzyjnych z końcówką luer lock, sterylna, z blokadą zapobiegajacą wysunięcie sie tłoka z komory strzykawki podczas nabierania leku, umożliwającą podaż leku w całości, z możliwością wypełnienia do 60 ml, o czytelnej i niezmywalnej skali, z podziałką co 1 ml, posiadającą szczelny pierścień tłoka. Strzykawki moga posiadać logo producenta na cylindrze.</t>
  </si>
  <si>
    <t>Strzykawka 50 ml sterylna luer-lock, z możliwością wypełnienia do 60 ml, z  cylindrem w kolorze bursztynowym, ze skalą czytelną i trwała, z podziałką co 1 ml, posiadająca szczelny pierścień tłoka oraz z blokadą zapobiegajacą wysuniecie sie tłoka z komory strzykawki podczas nabierania leku, umożliwiajacą podłączenie do pomp typu Ascor, Alaris, Pilot A2, Pro Sp 125, Medfusion 3500, oraz podaż leku w całości, z nazwą producenta na cylindrze strzykawki</t>
  </si>
  <si>
    <t>Strzykawka tuberkulinowa z gumowym tłokiem oraz igłą (winna umożliwiać precyzyjne dozowanie małych ilości leku), igła 0,45 o długości od 10 mm do 13 mm, sterylna.</t>
  </si>
  <si>
    <t xml:space="preserve">Mankiet M o rozmiarze 22 – 32 cm kompatybilny do ciśnieniomierza z poz. 1 </t>
  </si>
  <si>
    <t>Okres gwarancji (&gt;/=24 mies.)</t>
  </si>
  <si>
    <t>x</t>
  </si>
  <si>
    <t>Patyczki z wacikiem do wymazów, pakowane pojedynczo, sterylne</t>
  </si>
  <si>
    <t>Szpatułka drewniana do kontroli jamy ustnej, pakowana pojedynczo</t>
  </si>
  <si>
    <t>Kieliszki plastikowe do leków</t>
  </si>
  <si>
    <t>Słój do moczu tulipan plastikowy z przykrywką</t>
  </si>
  <si>
    <t>Butla na mocz PP lub z polietylenu bezbarwna min. 2l, z zakrętką.</t>
  </si>
  <si>
    <t>Jednorazowy zestaw do lewatyw składający się z worka o pojemności minimum 1500 ml ze skalowaniem co 250 ml i miękkiego drenu 16x250mm, na końcu zaokrąglonego z dwoma  otworami bocznymi, wyposażony w zacisk zabezpieczający przed wypływem płynu lub zestaw jednorazowy z workiem o pojemności 1750 ml ze skalowaniem co 250 ml, dren długości 1500 mm i średnicy 6 mm, zakończony kanką z otworem centralnym i dwoma otworami bocznymi. niesterylne</t>
  </si>
  <si>
    <t>Steryny zestaw do lewtywy o pojemności worka minimum 1500ml, skłądający się również z kanki doodbytnicznej z otworm centralnym i otwaorami bocznymi. Każdy zestaw pakowany pojedyńczo, czytelnie opisane datą produkcji oraz datą ważności sterylizacji.</t>
  </si>
  <si>
    <t>Okulary ochronne z powłoką nieparującą, z podwyższoną odpornością na zarysowania, posiadające gumowe elastyczne zauszniki</t>
  </si>
  <si>
    <t>Słuchawka lekarska</t>
  </si>
  <si>
    <t>Ciśnieniomierz zegarowy wraz ze słuchawkami, dwuprzewodowy, manometr z uchwytem umożliwiającym zamontowanie do mankietu, mankiet dla dorosłych zawijany - bez rzep. Zakres pomiarowy 0-300mmHg, zapakowany w etui.</t>
  </si>
  <si>
    <t>Sterylny cewnik Foleya, dwudrożny z balonem szczelnym ok. 5-15 ml, balon odporny na rozerwania, łatwy do napełniania i opróżniania, lateksowy obustronnie silikonowany, posiadający gładką powierzchnię, ułatwiającą wprowadzenie, dł. min. 40cm, oznaczenie kolorystyczne rozmiarów na końcówce uszczelniającej, pakowane pojedynczo, rozmiary Ch 12-30</t>
  </si>
  <si>
    <t>Zestaw do godzinowej zbiórki moczu z komorą pomiarową o pojem. 400-500 ml. z dokładnością 1-40 ml, z workiem zbiorczym o pojem. 2000 ml z drenem dwuświatłowym (z odpowietrzaniem) z dwoma zastawkami antyrefluksyjnymi, z czego 1 zastawka w łączniku z cewnikiem, oraz z bezigłowym portem do pobierania próbek, sterylny</t>
  </si>
  <si>
    <t>Sterylny worek do zbiórki moczu 2 l, do stosowania co najmniej przez 5 dni, ze szczelnym zaworem spustowyn i zastawka antyrefluksyjną, z bezigłowym portem do pobierania próbek, z uchwytem do mocowania.</t>
  </si>
  <si>
    <t>Worki do zbiórki moczu 2 l, ze szczelnym poprzecznym zaworem spustowym, sterylne</t>
  </si>
  <si>
    <t>Uchwyty (wieszaki) do mocowania worków kompatybilne z workami z poz. 4 i 5</t>
  </si>
  <si>
    <t>Sterylna zatyczka do cewników, schodkowa, pakowana pojedynczo, data ważności i numer serii na każdym opakowaniu</t>
  </si>
  <si>
    <t>Sterylny cewnik Foleya wykonany ze 100% silikonu, dwudrożny z balonem szczelnym,  balon odporny na rozerwania, łatwy do napełniania i opróżniania, posiadający gładką powierzchnię, ułatwiającą wprowadzenie, dł. min. 40 cm, oznaczenie kolorystyczne rozmiarów na końcówce uszczelniającej, pakowane pojedynczo, rozmiary Ch 12-18  (z balonem 5-10 ml) oraz rozmiary Ch 20-24 (z balonem 10-20 ml)</t>
  </si>
  <si>
    <t>Ostrza wymienne do skalpeli wykonane ze stali węglowej - nazwa firmy i numer wygrawerowany na ostrzu, sterylne, rozmiary 10-24</t>
  </si>
  <si>
    <t>Ostrze chirurgiczne z trzonkiem jednorazowego użytku. Rączka wykonana z polistyrenu, natomiast ostrze ze stali nierdzewnej. Każdy skalpel hermetycznie zapakowany w indywidualne, sterylne opakowanie, rozmiary 10-24</t>
  </si>
  <si>
    <t xml:space="preserve"> Zaciskacze do pępowiny </t>
  </si>
  <si>
    <t>Opaski identyfikacyjne - wykonane z tworzywa nie powodującego odczynów alergicznych i innych podrażnień skóry, dające się łatwo założyć natomiast ich usunięcie możliwe tylko przy użyciu nożyczek.Wymaga się, aby opaski były w kolorze umożliwiającym odczytanie danych zawartch w kartoniku. W rozmiarach dla dorosłych. Do zakładania na rękę. Kartonik z danymi do uzupełnienia powinien posiadać następującą treść: pesel .............. oraz puste miejsce do wpisanie danych specyficznych dla danego oddziału lub może być kartonik bez treści "pesel" ale z miejsem na dane typu pesel  i danych specyficznych dla danego oddziału.</t>
  </si>
  <si>
    <t>Elektroda przedsercowa blaszkowa, dla dorosłych, w komplecie 6 sztuk</t>
  </si>
  <si>
    <t>Elektroda do ekg klamrowa (kończynowa), w 4 kolorach czarny, czerwony, żółty, zielony, kompatybilne z większością aparatów EKG, komplet = 4 sztuki</t>
  </si>
  <si>
    <t>kompletów</t>
  </si>
  <si>
    <t>Torba izolacyjna, sterylna zakończona tasiemką umożliwiajacą zamknięcie 49x49cm lub 50x50cm.</t>
  </si>
  <si>
    <t>Żel do USG; opakowanie 0,5 litra lub 1 litr</t>
  </si>
  <si>
    <t>Żel do usg sterylny, pakowany w podwójnych saszetkach, zgodny z częstotliwością drgań wystepujących w różnych aparatach USG, hydrologiczny, bakteriostatyczny, niewywołujący podrażnień, całkowicie wodny roztwór nie pozostawiający zabrudzeń na ubraniach i nie uszkadzający głowic i przetworników; opakowanie 20g</t>
  </si>
  <si>
    <t>opak.</t>
  </si>
  <si>
    <t>Żel do ekg; opakowanie 250ml - 260ml</t>
  </si>
  <si>
    <t>Żel do USG zgodny z częstotliwością drgań występujących w różnych aparatach USG, całkowicie wodny roztwór, nie pozostawiający zabrudzeń na ubraniach i nie uszkadzający głowic i przetworników, hypoalergiczny, bakteriostatyczny, niewywołujący podrażnień, niezawierający aldehydu mrówkowego, pojemnik zaopatrzony w dozownik, w zestawie z 2 butelkami o pojemności od 250ml do 260ml do uzupełnień; opakowanie 5 litrów lub w zestawie z 1 butelką o pojemności od 250-260ml.</t>
  </si>
  <si>
    <t>zestawów</t>
  </si>
  <si>
    <t>………. miesiące</t>
  </si>
  <si>
    <t>Przenośny, bezdotykowy termomometr na podczerwień, mierzący temperaturę w odległosci ok. 0,5-3 cm od powierzchni ciała w sposób precyzyjny z dokładnością +/-0,2 st. C, wyświetlacz LCD, odczyt temperatury od 1 do 2 sekund zakończony sygnałem dźwiękowym, zakres pomiaru temperatury 34,0-43,0 st. C. Termometr na baterie AAA-, wystarczające na ok. 15 000 pomiarów, o wadze ok. 150 g; okres gwarancji co najmniej 24 miesiące.</t>
  </si>
  <si>
    <t>Zamawiający wymaga udostępnienia na czas obowiązywania umowy jednego urządzenia do kalibracji termometrów oraz przeszkolenia trzech pracowników Zamawiającego z jego obsługi. Ewentualny koszt udostępnienia urządzenia do kalibracji termometrów oraz przeszkolenia trzech pracowników Zamawiającego z jego obsługi, musi być ujęty w cenie oferowanych wyrobów (nie może stanowić dodatkowej pozycji cenowej w Formularzu oferty, ani w Arkuszu cenowym).</t>
  </si>
  <si>
    <t>W okresie obowiązywania umowy Zamawiający wymaga dostarczenia 1000 sztuk uchwytów na opakowania z rękawiczkami wykonanych z drutu stalowego z blaszką montażową, całość pokryta farbą antybakteryjną. Ewentualny koszt niniejszych uchwytów (wraz z ich dostarczeniem) musi być ujęty w cenie oferowanych wyrobów (nie może stanowić dodatkowej pozycji cenowej w Formularzu oferty, ani w Arkuszu cenowym).</t>
  </si>
  <si>
    <t>Przewód do cystoskopu lub resektoskopu pojedynczy, sterylny, wyposażony w jednokanałową igłę biorczą z osłonką, komorę do wytwarzania ciśnienia, precyzyjny rolkowy regulator przepływu, łącznik stożkowy oraz mięką końcówkę wykonaną z PCV</t>
  </si>
  <si>
    <t>Przewód do cystoskopu lub resektoskopu podwójny, sterylny, wyposażony w dwie jednokanałowe igły biorcze z osłonkami, komorę do wytwarzania ciśnienia, precyzyjny rolkowy regulator przepływu, łącznik stożkowy oraz mięką końcówkę wykonaną z PCV</t>
  </si>
  <si>
    <t>Wanienka do dezynfekcji sprzętu medycznego, wykonana z tworzywa sztucznego, łatwego do czyszczenia, z pokrywką oraz sitem o pojemności 10L</t>
  </si>
  <si>
    <t>Wanienka do dezynfekcji sprzętu medycznego, wykonana z tworzywa sztucznego, łatwego do czyszczenia, z przeżroczystą pokrywką lub białą pokrywą oraz sitem o pojemności 2L</t>
  </si>
  <si>
    <t>Wanienka do dezynfekcji sprzętu medycznego, wykonana z tworzywa sztucznego, łatwego do czyszczenia, z przeżroczystą lub białą pokrywką oraz sitem o pojemności 3L.</t>
  </si>
  <si>
    <t>Wanienka do dezynfekcji sprzetu medycznego, wykonana z tworzywa sztucznego, łatwego do czyszczenia, z pzreźroczystą lub białą pokrywą oraz sitem o pojemności 30L</t>
  </si>
  <si>
    <t>Wanienka do dezynfekcji sprzetu medycznego, wykonana z tworzywa sztucznego, łatwego do czyszczenia, z pzreźroczystą lub białą pokrywą oraz sitem o pojemności 5L</t>
  </si>
  <si>
    <t>Wanienka do dezynfekcji sprzetu medycznego, wykonana z tworzywa sztucznego, łatwego do czyszczenia, z pzreźroczystą lub białą pokrywą oraz sitem o pojemności 8L</t>
  </si>
  <si>
    <t>Igła z miedzianym uchwytem, do akupunktury. Igła wykonana jest ze stali chirugicznej najwyższej jakości, uchwyt z oplotem miedzianym. Technologia zapewniająca długotrwałe zachowanie właściwości sterylnych, ostra, sztywność wystarczająca do manipulacji i zarazem elastyczna. Pakowane sterylnie, każda w osobnym opakowaniu. Rozmiary 0,15 x 20mm, 0,20 x 25mm, 0,25 x 40mm, 0,30 x 30mm; opakowanie = 100 szt.</t>
  </si>
  <si>
    <t>Maski typu FFP2 z zaworem, ochrona: pyły i mgły. Mają chronic układ oddechowy przed substancjami niebezpiecznymi, zapewnić szczelne dopasowanie do twarzy oraz łatwość oddychania biorąc pod uwagę konieczność pracy przez kilka godzin dziennie. Jednocześnie maski nie mogą uciskać szyi, nadmiernie wrzynać się w skórę. Zgodne z normą EN 149. Maski pakowane pojedynczo z datą ważności.</t>
  </si>
  <si>
    <t>Pojemnik do transportu materiału chirurgicznego, wykonany z plastiku lub białego PP, odpornego na formalinę, wraz ze szczelną pokrywką, uniemożliwiającą powtórne otwiercie i zamknięcie 150-200ml. Pojemnik może posiadać etykietę z miejscem do opisu oraz z odpowiednim oznakowaniem.</t>
  </si>
  <si>
    <t xml:space="preserve">Pojemnik do transportu materiału chirurgicznego, wykonany z plastiku lub białego PP, odpornego na formalinę, wraz ze szczelną pokrywką, uniemożliwiającą powtórne otwiercie i zamknięcie 330-400ml. Pojemnik może posiadać etykietę z miejscem do opisu oraz z odpowiednim oznakowaniem. </t>
  </si>
  <si>
    <t>Pojemnik do transportu materiału chirurgicznego, wykonany z plastiku lub białego PP, odpornego na formalinę, wraz ze szczelną pokrywką, uniemożliwiającą powtórne otwiercie i zamknięcie 500-600 ml. Pojemnik może posiadać etykietę z miejscem do opisu oraz z odpowiednim oznakowaniem.</t>
  </si>
  <si>
    <t>Pojemnik do transportu materiału chirurgicznego, wykonany z plastiku lub białego PP, odpornego na formalinę, wraz ze szczelną pokrywką, uniemożliwiającą powtórne otwiercie i zamknięcie 800-1000 ml. Pojemnik może posiadać etykietę z miejscem do opisu oraz z odpowiednim oznakowaniem.</t>
  </si>
  <si>
    <t xml:space="preserve">Pojemnik do transportu materiału chirurgicznego, wykonany z plastiku lub białego PP, odpornego na formalinę, wraz ze szczelną pokrywką, uniemożliwiającą powtórne otwiercie i zamknięcie 1500-2500 ml. Pojemnik może posiadać etykietę z miejscem do opisu oraz z odpowiednim oznakowaniem. </t>
  </si>
  <si>
    <t>Pojemnik do transportu materiału chirurgicznego, wykonany z plastiku lub białego PP, odpornego na formalinę, wraz ze szczelną pokrywką, uniemożliwiającą powtórne otwiercie i zamknięcie 3000-4000 ml. Pojemnik może posiadać etykietę z miejscem do opisu oraz z odpowiednim oznakowaniem.</t>
  </si>
  <si>
    <t>Pojemnik do transportu materiału chirurgicznego, wykonany z plastiku lub białego PP, odpornego na formalinę, wraz ze szczelną pokrywką, uniemożliwiającą powtórne otwiercie i zamknięcie 5000-6000 ml. Pojemnik może posiadać etykietę z miejscem do opisu oraz z odpowiednim oznakowaniem.</t>
  </si>
  <si>
    <t>Kompres żelowy, wiekokrotnego użycia, do stosowania na ciepło (do max. 60 stopni) i zimno (do max. -20 stopni), temperatura wskazana utrzymuje sie przez co najmniej 30 min. Przy zmianie temperatury nadal pozostajacy miękki. Możliwe zginanie pod różnym kątem. Wykonany z nietoksycznych materiałów.orazopakowany w nietoksyczną folię. Możliwość dezynfekcji ogólnie dostępnymi środkami do dezynfekcji, rozmiar od 15 x 26cm</t>
  </si>
  <si>
    <t xml:space="preserve">metrów bieżących </t>
  </si>
  <si>
    <t>Kołnierz ortopedyczny z regulacją długości (łatwe dopasowanie do rozmiaru szyji) - wykończony miękką pianką łatwą do dezynfekcji - dla standardowych produktów dezynfekcyjnych. Materiał z którego wykonany jest kołnierz musi być przezierny dla promieni X, posiadajacy otwory gwarantujace łatwy dostęp do tchawicy i umożliwający pomiar tętna na tętnicach szyjnych, zapinany na wytrzymałe rzepy.</t>
  </si>
  <si>
    <t>Taśma do kinesiotapingu - wykonana z tkaniny bawełniano-akrylowej (bawełna z warstwą 100% akrylu), materiał posiadajacy pory umożliwiające przepuszczalność wody i powietrza, bez lateksu i substancji leczniczych, wytrzmałość kleju do 8 dni, wodoodporne. Rozciągliwość taśmy - w jednym kierunku - 130-140 % różne kolory, rozmiar 5cm x 17m lub 5cm x 32m.</t>
  </si>
  <si>
    <t>Osłony do badań ultrasonograficznych śródoperacyjnych. Sterylna polietylenowa teleskopowo składana osłona na sondę ultrasonograficzną do aparatu usg Logiq P5 o wym. 15,2x244 cm (+/- 10 %), z  dopasowaną końcówką na sondę śródoperacyjnej, z gumkami zabezpieczającymi w czasie badania przed zsuwaniem się osłonki.</t>
  </si>
  <si>
    <t>Elastyczna siatka opatrunkowa (w stanie nierozciągnietym). Rozmiar: długość 1000 cm, szerokość od  4 cm do 5 cm</t>
  </si>
  <si>
    <t>Łącznik między strzykawkowy, umożliwiający podaż płynów miedzy strzykawkami z dodatkowym uchwytem chroniącym przed dotknięciem miejsca połaczenia strzykawek, pakowane pojedynczo</t>
  </si>
  <si>
    <t>Strzykawka 3ml z bardzo szczelnym gumowym tłokiem, umożliwiająca bardzo dokładne dawkowanie, z centralnie położoną końcówką luer-lock, do pomp infuzyjnych dla pracowni cytostatyków, z rozszerzoną skalą, z podziałką co 0,1 ml, kompatybilna z pompą infuzyjną Braun, sterylna, wykonana z polipropylenu</t>
  </si>
  <si>
    <t>Strzykawka 5ml z bardzo szczelnym gumowym tłokiem, z centralnie położoną końcówką luer-lock, umożliwiająca bardzo dokładne dawkowanie, do pomp infuzyjnych dla pracowni cytostatyków, z rozszerzoną skalą, z podziałką co 0,2 ml, kompatybilna z pompą infuzyjną Braun, sterylna, wykonana z polipropylenu; opakowanie = 100 szt.</t>
  </si>
  <si>
    <t>Strzykawka 10ml z bardzo szczelnym gumowym tłokiem, umożliwiająca bardzo dokładne dawkowanie, z centralnie położoną końcówką luer-lock, do pomp infuzyjnych dla pracowni cytostatyków, z rozszerzoną skalą, z podziałką co 0,5 ml, kompatybilna z pompą infuzyjną Braun, sterylna, wykonana z polipropylenu; opakowanie = 100 szt.</t>
  </si>
  <si>
    <t>Strzykawka 20ml z bardzo szczelnym gumowym tłokiem, umożliwiająca bardzo dokładne dawkowanie, z centralnie położoną końcówką luer-lock, do pomp infuzyjnych dla pracowni cytostatyków, z rozszerzoną skalą, z podziałką co 1 ml, sterylna, wykonana z polipropylenu; opakowanie = 100 szt.</t>
  </si>
  <si>
    <t>Strzykawka 30ml z bardzo szczelnym gumowym tłokiem, umożliwiająca bardzo dokładne dawkowanie, z centarlnie położoną końcówką luer-lock, do pomp infuzyjnych dla pracowni cytostatyków, z rozszerzoną skalą, z podziałką co 1 ml, kompatybilna z pompą infuzyjną Braun, sterylna, wykonana z polipropylenu; opakowanie = 100 szt.</t>
  </si>
  <si>
    <t>Strzykawka 50ml z bardzo szczelnym gumowym tłokiem, z centarlnie położoną końcówką luer-lock, umożliwiająca bardzo dokładne dawkowanie, do pomp infuzyjnych dla pracowni cytostatyków, z rozszerzoną skalą z podziałką co 1 ml, kompatybilna z pompą infuzyjną Braun, sterylna, wykonana z polipropylenu</t>
  </si>
  <si>
    <t>Dla wyrobów z poz. 1-6 wymagany jest jeden producent.</t>
  </si>
  <si>
    <t>Woda destylowana do nawilżaczy tlenu typu Respiflo w pojemnikach o pojemności 300 - 400 ml, woda jałowa, aspirogenna, umożliwiająca przeprowadzenie długotrwałej inhalacji – co najmniej 30 dni, z możliwością stosowania u więcej niż jednego pacjenta</t>
  </si>
  <si>
    <t>Woda destylowana do nawilżaczy tlenu typu Respiflo w pojemnikach o pojemności 500 -650 ml, woda jałowa, aspirogenna, umożliwiająca przeprowadzenie długotrwałej inhalacji – co najmniej 30 dni, z możliwością stosowania u więcej niż jednego pacjenta</t>
  </si>
  <si>
    <t>Rękawice nitrylowe, bezpudrowe, diagnostyczne, sterylne; rozmiary S, M, L; pakowane pojedynczo parami</t>
  </si>
  <si>
    <t>Rękawice lateksowe sterylne bezpudrowe, z wewnętrzną warstwą polimerową, teksturowane, o zawartości protein poniżej 50ug/g, o AQL=&lt;1,5; sterylizowane radiacyjnie, rozmiary 6-9 (z rozm. połówkowymi: 6,5; 7,5; 8,5).</t>
  </si>
  <si>
    <t>Rękawice bezlateksowe sterylne, syntetyczne lub neoprenowe, teksturowane, bezpudrowe, o AQL=&lt;1,5; sterylizowane radiacyjnie, lub promieniami gamma; rozmiary 6,0-9,0  (z rozm. połówkowymi: 6,5; 7,5; 8,5).</t>
  </si>
  <si>
    <t>Rękawice sterylne, lateksowe, lekko pudrowane lub bezpudrowe, teksturowane, o długości mankietu 45-55 cm, sterylizowane radiacyjnie o zmniejszonej zawartości protein, o AQL =&lt;1,5; rozmiary 7-8 (z rozm. połówkowym: 7,5).</t>
  </si>
  <si>
    <t>Rękawiczki w systemie podwójnego zakładania, sterylne lateksowe, teksturowane, w kolorze zielonym lub niebieskim, o zawartości protein&lt;30ug/g, rozmiary 6-9  (z rozm. połówkowymi: 6,5; 7,5; 8,5).</t>
  </si>
  <si>
    <t>Rękawice lateksowo-nitrylowe sterylne, AQL=&lt;1, o zawartości protein &lt;50ug/g, teksturowane, sterylizowane radiacyjnie, rozmiary 6-9  (z rozm. połówkowymi: 6,5; 7,5; 8,5).</t>
  </si>
  <si>
    <t>Kanka doodbytnicza 10x300mm, atraumatyczna, pakowana pojedynczo</t>
  </si>
  <si>
    <t>Rękawice niesterylne, nitrylowe bezpudrowe, o  AQL=&lt;1,5; zgodne z Normą EN 455-1,2,3; rozmiary XS, S, M, L, XL; opakowanie nie większe niż 100 sztuk/ 50 par</t>
  </si>
  <si>
    <t>Rękawice niesterylne, winylowe bezpudrowe, nie zawierające DEHP, o AQL=&lt;1,5; zgodne z Normą EN 455-1,2,3; rozmiary 6, 7, 8, 9 lub  S, M, L, XL; opakowanie nie większe niż 100 sztuk / 50 par</t>
  </si>
  <si>
    <t>Rękawice niesterylne, nitrylowe bezpudrowe, grubsze, przeznaczone do pracy przy cytostatykach, z przedłużonym mankietem o AQL=&lt;1,5; zgodne z Normą EN 455-1,2,3; rozmiary XS, S, M, L,; opakowanie nie większe niż 100 sztuk / 50 par</t>
  </si>
  <si>
    <t>Strzykawka 1ml insulinówka z gumowym tłokiem oraz igłą (winna umożliwiać precyzyjne dozowanie małych ilości leku), igła 0,29 o długości 13 mm lub igła 0,30 o długości od 12 mm do 13 mm od sterylna.</t>
  </si>
  <si>
    <t>Strzykawka szczelna, skala z podziałką co 1 ml, niezmywalna, czytelna, sterylna, z końcówką wtykową, 50ml z możliwością wypełnienia do 60ml. Strzykawka może posiadać logo producenta na cylindrze.</t>
  </si>
  <si>
    <t xml:space="preserve">Strzykawka typu Janeta z końcówką do cewnika lub sondy, sterylna, szczelna, wyposażona w dodatkowy łącznik typu luer, 100ml. Strzykawka może posiadać logo producenta. Skala może być umieszczona po obu stronach cylindra. </t>
  </si>
  <si>
    <t>Ciśnieniomierz automatyczny naramienny. Metoda pomiaru oscylometryczna. Rozdzielczość pomiaru 1 [mmHg]. Zakres pomiaru ciśnienia 0 do 299 [mmHg]. Zakres pomiaru tętna 40 do 180 [uderzeń/min]. Dokładność pomiaru ciśnienia +/- 3 mmHg. Dokładność pomiaru tętna +/- 5% odczytu. Wskaźnik prawidłowo założonego mankietu. Mankiet 22 - 32 cm. Zasilanie na baterie 1,5V AA lub zasilacz. Wyłączanie automatyczne. Wskaźnik niskiego poziomu baterii. Standardowe wyposażenie ciśnieniomierz, mankiet M o rozmiarze 22-32 cm baterie AA 1,5V, etui, instrukcja obsługi; okres gwarancji co najmniej 24 miesiące.</t>
  </si>
  <si>
    <t>Sterylna jednorazowa osłona nakładana podczas zabiegu przezskórnej ablacji na kamizelkę urządzenia systemu Zero-Gravity</t>
  </si>
  <si>
    <t>Zatyczka luer-lock do strzykawek z poz. 1-6, bardzo dokładnie zatykająca końcówkę strzykawki, dla pracowni cytostatyków, ze schowanym trzpieniem za boczne krawędzie korka, sterylna, pakowane pojedynczo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</si>
</sst>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zł&quot;_-;\-* #,##0.00\ &quot;zł&quot;_-;_-* &quot;-&quot;??\ &quot;zł&quot;_-;_-@_-"/>
    <numFmt numFmtId="43" formatCode="_-* #,##0.00\ _z_ł_-;\-* #,##0.00\ _z_ł_-;_-* &quot;-&quot;??\ _z_ł_-;_-@_-"/>
    <numFmt numFmtId="164" formatCode="_-* #,##0\ _z_ł_-;\-* #,##0\ _z_ł_-;_-* &quot;-&quot;??\ _z_ł_-;_-@_-"/>
  </numFmts>
  <fonts count="11" x14ac:knownFonts="1">
    <font>
      <sz val="10"/>
      <name val="Arial CE"/>
      <charset val="238"/>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8"/>
      <name val="Arial CE"/>
      <charset val="238"/>
    </font>
    <font>
      <sz val="10"/>
      <name val="Arial CE"/>
      <family val="2"/>
      <charset val="238"/>
    </font>
    <font>
      <sz val="11"/>
      <color theme="1"/>
      <name val="Calibri"/>
      <family val="2"/>
      <scheme val="minor"/>
    </font>
    <font>
      <i/>
      <sz val="11"/>
      <name val="Garamond"/>
      <family val="1"/>
      <charset val="238"/>
    </font>
    <font>
      <sz val="11"/>
      <color theme="1"/>
      <name val="Garamond"/>
      <family val="1"/>
      <charset val="238"/>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5">
    <xf numFmtId="0" fontId="0" fillId="0" borderId="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0" fontId="3" fillId="0" borderId="0"/>
    <xf numFmtId="0" fontId="8" fillId="0" borderId="0"/>
    <xf numFmtId="0" fontId="7" fillId="0" borderId="0"/>
    <xf numFmtId="0" fontId="3" fillId="0" borderId="0"/>
    <xf numFmtId="0" fontId="7" fillId="0" borderId="0"/>
    <xf numFmtId="44" fontId="1" fillId="0" borderId="0" applyFont="0" applyFill="0" applyBorder="0" applyAlignment="0" applyProtection="0"/>
    <xf numFmtId="44" fontId="3" fillId="0" borderId="0" applyFont="0" applyFill="0" applyBorder="0" applyAlignment="0" applyProtection="0"/>
    <xf numFmtId="0" fontId="7" fillId="0" borderId="0"/>
    <xf numFmtId="0" fontId="1" fillId="0" borderId="0"/>
  </cellStyleXfs>
  <cellXfs count="110">
    <xf numFmtId="0" fontId="0" fillId="0" borderId="0" xfId="0"/>
    <xf numFmtId="0" fontId="4" fillId="0" borderId="0" xfId="0" applyFont="1" applyFill="1" applyBorder="1" applyAlignment="1" applyProtection="1">
      <alignment horizontal="left" vertical="top" wrapText="1"/>
      <protection locked="0"/>
    </xf>
    <xf numFmtId="3" fontId="4" fillId="0" borderId="0" xfId="0" applyNumberFormat="1" applyFont="1" applyFill="1" applyBorder="1" applyAlignment="1" applyProtection="1">
      <alignment horizontal="right" vertical="top"/>
      <protection locked="0"/>
    </xf>
    <xf numFmtId="0" fontId="5" fillId="0" borderId="0" xfId="0" applyFont="1" applyFill="1" applyBorder="1" applyAlignment="1" applyProtection="1">
      <alignment horizontal="center" vertical="top"/>
      <protection locked="0"/>
    </xf>
    <xf numFmtId="3" fontId="4" fillId="0" borderId="0"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left" vertical="top" wrapText="1"/>
      <protection locked="0"/>
    </xf>
    <xf numFmtId="3" fontId="4" fillId="0" borderId="0" xfId="0" applyNumberFormat="1" applyFont="1" applyFill="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xf>
    <xf numFmtId="0" fontId="4" fillId="0" borderId="3"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0" xfId="0" applyFont="1" applyFill="1" applyAlignment="1" applyProtection="1">
      <alignment horizontal="center" vertical="top" wrapText="1"/>
      <protection locked="0"/>
    </xf>
    <xf numFmtId="49" fontId="4" fillId="0" borderId="0"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protection locked="0"/>
    </xf>
    <xf numFmtId="49" fontId="4" fillId="0" borderId="0" xfId="0" applyNumberFormat="1" applyFont="1" applyFill="1" applyBorder="1" applyAlignment="1" applyProtection="1">
      <alignment horizontal="left" vertical="top" wrapText="1"/>
      <protection locked="0"/>
    </xf>
    <xf numFmtId="0" fontId="4" fillId="0" borderId="0" xfId="0" applyFont="1" applyFill="1" applyBorder="1" applyAlignment="1" applyProtection="1">
      <alignment horizontal="center" vertical="top" wrapText="1"/>
      <protection locked="0"/>
    </xf>
    <xf numFmtId="3" fontId="4" fillId="0" borderId="0" xfId="0" applyNumberFormat="1" applyFont="1" applyFill="1" applyBorder="1" applyAlignment="1" applyProtection="1">
      <alignment horizontal="right" vertical="top" wrapText="1"/>
      <protection locked="0"/>
    </xf>
    <xf numFmtId="49" fontId="4" fillId="0" borderId="4" xfId="0" applyNumberFormat="1" applyFont="1" applyFill="1" applyBorder="1" applyAlignment="1" applyProtection="1">
      <alignment horizontal="left" vertical="top" wrapText="1"/>
      <protection locked="0"/>
    </xf>
    <xf numFmtId="49" fontId="4" fillId="0" borderId="0" xfId="0" applyNumberFormat="1" applyFont="1" applyFill="1" applyAlignment="1" applyProtection="1">
      <alignment horizontal="left" vertical="top" wrapText="1"/>
      <protection locked="0"/>
    </xf>
    <xf numFmtId="49" fontId="4" fillId="0" borderId="1" xfId="0" applyNumberFormat="1" applyFont="1" applyFill="1" applyBorder="1" applyAlignment="1" applyProtection="1">
      <alignment horizontal="left" vertical="top" wrapText="1"/>
      <protection locked="0"/>
    </xf>
    <xf numFmtId="3" fontId="4" fillId="0" borderId="1" xfId="0" applyNumberFormat="1" applyFont="1" applyFill="1" applyBorder="1" applyAlignment="1" applyProtection="1">
      <alignment horizontal="righ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0" fontId="4" fillId="0" borderId="0" xfId="0" applyFont="1" applyFill="1" applyAlignment="1" applyProtection="1">
      <alignment horizontal="left" vertical="top"/>
      <protection locked="0"/>
    </xf>
    <xf numFmtId="0" fontId="4" fillId="0" borderId="0" xfId="0" applyFont="1" applyFill="1" applyAlignment="1" applyProtection="1">
      <alignment horizontal="right" vertical="top" wrapText="1"/>
      <protection locked="0"/>
    </xf>
    <xf numFmtId="0" fontId="4" fillId="0" borderId="0" xfId="0" applyFont="1" applyFill="1" applyAlignment="1" applyProtection="1">
      <alignment horizontal="right" vertical="top"/>
      <protection locked="0"/>
    </xf>
    <xf numFmtId="1" fontId="4" fillId="0" borderId="0" xfId="0" applyNumberFormat="1" applyFont="1" applyFill="1" applyAlignment="1" applyProtection="1">
      <alignment horizontal="left" vertical="top" wrapText="1"/>
      <protection locked="0"/>
    </xf>
    <xf numFmtId="0" fontId="4" fillId="0" borderId="0" xfId="0" applyFont="1" applyFill="1" applyBorder="1" applyAlignment="1" applyProtection="1">
      <alignment horizontal="right" vertical="top" wrapText="1"/>
      <protection locked="0"/>
    </xf>
    <xf numFmtId="0" fontId="5" fillId="0" borderId="0" xfId="0" applyFont="1" applyFill="1" applyBorder="1" applyAlignment="1" applyProtection="1">
      <alignment horizontal="left" vertical="top"/>
      <protection locked="0"/>
    </xf>
    <xf numFmtId="1" fontId="4" fillId="0" borderId="0" xfId="0" applyNumberFormat="1"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4" fillId="2" borderId="0" xfId="0" applyNumberFormat="1" applyFont="1" applyFill="1" applyBorder="1" applyAlignment="1" applyProtection="1">
      <alignment horizontal="left" vertical="top" wrapText="1"/>
      <protection locked="0"/>
    </xf>
    <xf numFmtId="0" fontId="4" fillId="2" borderId="0" xfId="0" applyFont="1" applyFill="1" applyBorder="1" applyAlignment="1" applyProtection="1">
      <alignment horizontal="center" vertical="top" wrapText="1"/>
      <protection locked="0"/>
    </xf>
    <xf numFmtId="0" fontId="5" fillId="2" borderId="1" xfId="0" applyFont="1" applyFill="1" applyBorder="1" applyAlignment="1" applyProtection="1">
      <alignment horizontal="left" vertical="top" wrapText="1"/>
      <protection locked="0"/>
    </xf>
    <xf numFmtId="44" fontId="4" fillId="2" borderId="5" xfId="0" applyNumberFormat="1"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1" fontId="4" fillId="2" borderId="0" xfId="0" applyNumberFormat="1" applyFont="1" applyFill="1" applyAlignment="1" applyProtection="1">
      <alignment horizontal="left" vertical="top" wrapText="1"/>
      <protection locked="0"/>
    </xf>
    <xf numFmtId="0" fontId="4" fillId="2" borderId="0" xfId="0" applyFont="1" applyFill="1" applyAlignment="1" applyProtection="1">
      <alignment horizontal="center" vertical="top" wrapText="1"/>
      <protection locked="0"/>
    </xf>
    <xf numFmtId="0" fontId="5" fillId="2" borderId="1" xfId="0" applyFont="1" applyFill="1" applyBorder="1" applyAlignment="1" applyProtection="1">
      <alignment horizontal="center" vertical="center" wrapText="1"/>
      <protection locked="0"/>
    </xf>
    <xf numFmtId="164" fontId="5" fillId="2" borderId="4" xfId="1" applyNumberFormat="1" applyFont="1" applyFill="1" applyBorder="1" applyAlignment="1" applyProtection="1">
      <alignment horizontal="center" vertical="center" wrapText="1"/>
      <protection locked="0"/>
    </xf>
    <xf numFmtId="0" fontId="4" fillId="2" borderId="5" xfId="0" applyFont="1" applyFill="1" applyBorder="1" applyAlignment="1">
      <alignment horizontal="center" vertical="center" wrapText="1"/>
    </xf>
    <xf numFmtId="0" fontId="5" fillId="0" borderId="0" xfId="0" applyFont="1" applyFill="1" applyAlignment="1" applyProtection="1">
      <alignment horizontal="center" vertical="center" wrapText="1"/>
      <protection locked="0"/>
    </xf>
    <xf numFmtId="0" fontId="4" fillId="2" borderId="1" xfId="0" applyFont="1" applyFill="1" applyBorder="1" applyAlignment="1" applyProtection="1">
      <alignment horizontal="left" vertical="top" wrapText="1"/>
      <protection locked="0"/>
    </xf>
    <xf numFmtId="0" fontId="4" fillId="0" borderId="1" xfId="0" applyFont="1" applyBorder="1" applyAlignment="1">
      <alignment horizontal="left" vertical="center" wrapText="1"/>
    </xf>
    <xf numFmtId="0" fontId="4" fillId="2" borderId="5" xfId="0" applyFont="1" applyFill="1" applyBorder="1" applyAlignment="1" applyProtection="1">
      <alignment horizontal="left" vertical="center" wrapText="1"/>
      <protection locked="0"/>
    </xf>
    <xf numFmtId="0" fontId="4" fillId="2" borderId="1" xfId="0" applyNumberFormat="1" applyFont="1" applyFill="1" applyBorder="1" applyAlignment="1" applyProtection="1">
      <alignment horizontal="center" vertical="center" wrapText="1" shrinkToFit="1"/>
      <protection locked="0"/>
    </xf>
    <xf numFmtId="4" fontId="4" fillId="0" borderId="1" xfId="0" applyNumberFormat="1" applyFont="1" applyFill="1" applyBorder="1" applyAlignment="1" applyProtection="1">
      <alignment horizontal="center" vertical="center" wrapText="1" shrinkToFit="1"/>
      <protection locked="0"/>
    </xf>
    <xf numFmtId="44" fontId="4" fillId="0" borderId="1" xfId="0" applyNumberFormat="1" applyFont="1" applyFill="1" applyBorder="1" applyAlignment="1" applyProtection="1">
      <alignment horizontal="right" vertical="center" wrapText="1"/>
      <protection locked="0"/>
    </xf>
    <xf numFmtId="0" fontId="4" fillId="0" borderId="0" xfId="0" applyFont="1" applyFill="1" applyAlignment="1" applyProtection="1">
      <alignment horizontal="center" vertical="center" wrapText="1"/>
      <protection locked="0"/>
    </xf>
    <xf numFmtId="9" fontId="4" fillId="0" borderId="0" xfId="0" applyNumberFormat="1" applyFont="1" applyFill="1" applyAlignment="1" applyProtection="1">
      <alignment horizontal="left" vertical="top" wrapText="1"/>
      <protection locked="0"/>
    </xf>
    <xf numFmtId="3" fontId="4" fillId="2" borderId="5" xfId="0" applyNumberFormat="1" applyFont="1" applyFill="1" applyBorder="1" applyAlignment="1" applyProtection="1">
      <alignment horizontal="center" vertical="center" wrapText="1"/>
      <protection locked="0"/>
    </xf>
    <xf numFmtId="0" fontId="4" fillId="0" borderId="1" xfId="10" applyFont="1" applyFill="1" applyBorder="1" applyAlignment="1">
      <alignment horizontal="left" vertical="center" wrapText="1"/>
    </xf>
    <xf numFmtId="3" fontId="4" fillId="0" borderId="1" xfId="10" applyNumberFormat="1" applyFont="1" applyFill="1" applyBorder="1" applyAlignment="1" applyProtection="1">
      <alignment horizontal="center" vertical="center" wrapText="1"/>
    </xf>
    <xf numFmtId="3" fontId="4" fillId="2" borderId="1" xfId="10" applyNumberFormat="1" applyFont="1" applyFill="1" applyBorder="1" applyAlignment="1" applyProtection="1">
      <alignment horizontal="center" vertical="center" wrapText="1"/>
    </xf>
    <xf numFmtId="0" fontId="4" fillId="0" borderId="0"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4" fillId="2" borderId="5"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xf>
    <xf numFmtId="44" fontId="4" fillId="0" borderId="0" xfId="11" applyNumberFormat="1"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4" fillId="0" borderId="0" xfId="0" applyFont="1" applyFill="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44" fontId="4" fillId="2" borderId="0" xfId="0" applyNumberFormat="1" applyFont="1" applyFill="1" applyBorder="1" applyAlignment="1" applyProtection="1">
      <alignment horizontal="left" vertical="top" wrapText="1"/>
      <protection locked="0"/>
    </xf>
    <xf numFmtId="44" fontId="4" fillId="0" borderId="3" xfId="11" applyNumberFormat="1" applyFont="1" applyFill="1" applyBorder="1" applyAlignment="1" applyProtection="1">
      <alignment horizontal="left" vertical="center" wrapText="1"/>
      <protection locked="0"/>
    </xf>
    <xf numFmtId="44" fontId="4" fillId="0" borderId="3" xfId="0" applyNumberFormat="1" applyFont="1" applyBorder="1" applyAlignment="1">
      <alignment horizontal="left" vertical="center" wrapText="1"/>
    </xf>
    <xf numFmtId="0" fontId="5" fillId="0" borderId="4"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49" fontId="4" fillId="0" borderId="4" xfId="0" applyNumberFormat="1" applyFont="1" applyFill="1" applyBorder="1" applyAlignment="1" applyProtection="1">
      <alignment horizontal="left" vertical="top" wrapText="1"/>
      <protection locked="0"/>
    </xf>
    <xf numFmtId="49" fontId="4" fillId="0" borderId="6" xfId="0" applyNumberFormat="1" applyFont="1" applyFill="1" applyBorder="1" applyAlignment="1" applyProtection="1">
      <alignment horizontal="left" vertical="top" wrapText="1"/>
      <protection locked="0"/>
    </xf>
    <xf numFmtId="49" fontId="4" fillId="0" borderId="5" xfId="0" applyNumberFormat="1" applyFont="1" applyFill="1" applyBorder="1" applyAlignment="1" applyProtection="1">
      <alignment horizontal="left" vertical="top" wrapText="1"/>
      <protection locked="0"/>
    </xf>
    <xf numFmtId="49" fontId="4" fillId="0" borderId="0" xfId="0" applyNumberFormat="1" applyFont="1" applyFill="1" applyBorder="1" applyAlignment="1" applyProtection="1">
      <alignment vertical="top" wrapText="1"/>
      <protection locked="0"/>
    </xf>
    <xf numFmtId="0" fontId="4" fillId="0" borderId="0" xfId="0" applyFont="1" applyFill="1" applyBorder="1" applyAlignment="1" applyProtection="1">
      <alignment horizontal="justify" vertical="top" wrapText="1"/>
      <protection locked="0"/>
    </xf>
    <xf numFmtId="0" fontId="4" fillId="0" borderId="0" xfId="0" applyFont="1" applyFill="1" applyAlignment="1" applyProtection="1">
      <alignment horizontal="justify" vertical="top" wrapText="1"/>
      <protection locked="0"/>
    </xf>
    <xf numFmtId="0" fontId="4" fillId="0" borderId="0" xfId="0" applyFont="1" applyAlignment="1">
      <alignment horizontal="justify" vertical="top" wrapText="1"/>
    </xf>
    <xf numFmtId="0" fontId="4" fillId="0" borderId="0" xfId="0" applyFont="1" applyFill="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lignment vertical="top" wrapText="1"/>
    </xf>
    <xf numFmtId="0" fontId="5" fillId="0"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5" fillId="0" borderId="4" xfId="0" applyFont="1" applyFill="1" applyBorder="1" applyAlignment="1" applyProtection="1">
      <alignment horizontal="center" vertical="top" wrapText="1"/>
      <protection locked="0"/>
    </xf>
    <xf numFmtId="0" fontId="5" fillId="0" borderId="5" xfId="0" applyFont="1" applyFill="1" applyBorder="1" applyAlignment="1" applyProtection="1">
      <alignment horizontal="center" vertical="top" wrapText="1"/>
      <protection locked="0"/>
    </xf>
    <xf numFmtId="3" fontId="5" fillId="0" borderId="7" xfId="0" applyNumberFormat="1" applyFont="1" applyFill="1" applyBorder="1" applyAlignment="1" applyProtection="1">
      <alignment horizontal="left" vertical="top" wrapText="1"/>
      <protection locked="0"/>
    </xf>
    <xf numFmtId="0" fontId="4" fillId="0" borderId="8" xfId="0" applyFont="1" applyBorder="1" applyAlignment="1">
      <alignment horizontal="left" vertical="top" wrapText="1"/>
    </xf>
    <xf numFmtId="49" fontId="4" fillId="0" borderId="1" xfId="0" applyNumberFormat="1" applyFont="1" applyFill="1" applyBorder="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10" fillId="2" borderId="1" xfId="0" applyFont="1" applyFill="1" applyBorder="1" applyAlignment="1" applyProtection="1">
      <alignment horizontal="left" vertical="center" wrapText="1"/>
      <protection locked="0"/>
    </xf>
    <xf numFmtId="3" fontId="10" fillId="0" borderId="1" xfId="10" applyNumberFormat="1" applyFont="1" applyFill="1" applyBorder="1" applyAlignment="1" applyProtection="1">
      <alignment horizontal="center" vertical="center" wrapText="1"/>
    </xf>
    <xf numFmtId="0" fontId="10" fillId="2" borderId="5" xfId="0" applyFont="1" applyFill="1" applyBorder="1" applyAlignment="1" applyProtection="1">
      <alignment horizontal="left" vertical="center" wrapText="1"/>
      <protection locked="0"/>
    </xf>
    <xf numFmtId="3" fontId="10" fillId="2" borderId="1" xfId="10" applyNumberFormat="1" applyFont="1" applyFill="1" applyBorder="1" applyAlignment="1" applyProtection="1">
      <alignment horizontal="center" vertical="center" wrapText="1"/>
    </xf>
    <xf numFmtId="0" fontId="10" fillId="0" borderId="1" xfId="10" applyFont="1" applyFill="1" applyBorder="1" applyAlignment="1">
      <alignment horizontal="left" vertical="center" wrapText="1"/>
    </xf>
  </cellXfs>
  <cellStyles count="15">
    <cellStyle name="Dziesiętny" xfId="1" builtinId="3"/>
    <cellStyle name="Dziesiętny 2" xfId="2"/>
    <cellStyle name="Dziesiętny 3" xfId="3"/>
    <cellStyle name="Normalny" xfId="0" builtinId="0"/>
    <cellStyle name="Normalny 10" xfId="13"/>
    <cellStyle name="Normalny 2" xfId="4"/>
    <cellStyle name="Normalny 2 2" xfId="5"/>
    <cellStyle name="Normalny 2 2 2" xfId="14"/>
    <cellStyle name="Normalny 3" xfId="6"/>
    <cellStyle name="Normalny 4" xfId="7"/>
    <cellStyle name="Normalny 6 2" xfId="8"/>
    <cellStyle name="Normalny 7" xfId="9"/>
    <cellStyle name="Normalny 8" xfId="10"/>
    <cellStyle name="Walutowy" xfId="11" builtinId="4"/>
    <cellStyle name="Walutowy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34998626667073579"/>
    <pageSetUpPr fitToPage="1"/>
  </sheetPr>
  <dimension ref="A1:F87"/>
  <sheetViews>
    <sheetView showGridLines="0" tabSelected="1" view="pageBreakPreview" zoomScaleNormal="100" zoomScaleSheetLayoutView="100" zoomScalePageLayoutView="115" workbookViewId="0">
      <selection activeCell="D3" sqref="D3"/>
    </sheetView>
  </sheetViews>
  <sheetFormatPr defaultColWidth="9.109375" defaultRowHeight="14.4" x14ac:dyDescent="0.25"/>
  <cols>
    <col min="1" max="1" width="3.5546875" style="1" customWidth="1"/>
    <col min="2" max="2" width="19.109375" style="1" customWidth="1"/>
    <col min="3" max="3" width="61.88671875" style="1" customWidth="1"/>
    <col min="4" max="4" width="23.6640625" style="4" customWidth="1"/>
    <col min="5" max="5" width="12.33203125" style="1" customWidth="1"/>
    <col min="6" max="10" width="9.109375" style="1"/>
    <col min="11" max="11" width="16.5546875" style="1" customWidth="1"/>
    <col min="12" max="13" width="16.109375" style="1" customWidth="1"/>
    <col min="14" max="16384" width="9.109375" style="1"/>
  </cols>
  <sheetData>
    <row r="1" spans="2:6" ht="18" customHeight="1" x14ac:dyDescent="0.25">
      <c r="D1" s="2" t="s">
        <v>53</v>
      </c>
    </row>
    <row r="2" spans="2:6" ht="18" customHeight="1" x14ac:dyDescent="0.25">
      <c r="B2" s="3"/>
      <c r="C2" s="3" t="s">
        <v>47</v>
      </c>
      <c r="D2" s="3"/>
    </row>
    <row r="3" spans="2:6" ht="18" customHeight="1" x14ac:dyDescent="0.25"/>
    <row r="4" spans="2:6" ht="18" customHeight="1" x14ac:dyDescent="0.25">
      <c r="B4" s="1" t="s">
        <v>38</v>
      </c>
      <c r="C4" s="1" t="s">
        <v>76</v>
      </c>
      <c r="E4" s="5"/>
    </row>
    <row r="5" spans="2:6" ht="18" customHeight="1" x14ac:dyDescent="0.25">
      <c r="E5" s="5"/>
    </row>
    <row r="6" spans="2:6" ht="15.75" customHeight="1" x14ac:dyDescent="0.25">
      <c r="B6" s="1" t="s">
        <v>37</v>
      </c>
      <c r="C6" s="89" t="s">
        <v>77</v>
      </c>
      <c r="D6" s="89"/>
      <c r="E6" s="6"/>
      <c r="F6" s="7"/>
    </row>
    <row r="7" spans="2:6" ht="14.25" customHeight="1" x14ac:dyDescent="0.25"/>
    <row r="8" spans="2:6" ht="14.25" customHeight="1" x14ac:dyDescent="0.25">
      <c r="B8" s="8" t="s">
        <v>32</v>
      </c>
      <c r="C8" s="95"/>
      <c r="D8" s="96"/>
      <c r="E8" s="5"/>
    </row>
    <row r="9" spans="2:6" ht="31.5" customHeight="1" x14ac:dyDescent="0.25">
      <c r="B9" s="8" t="s">
        <v>39</v>
      </c>
      <c r="C9" s="97"/>
      <c r="D9" s="98"/>
      <c r="E9" s="5"/>
    </row>
    <row r="10" spans="2:6" ht="18" customHeight="1" x14ac:dyDescent="0.25">
      <c r="B10" s="8" t="s">
        <v>31</v>
      </c>
      <c r="C10" s="83"/>
      <c r="D10" s="84"/>
      <c r="E10" s="5"/>
    </row>
    <row r="11" spans="2:6" ht="18" customHeight="1" x14ac:dyDescent="0.25">
      <c r="B11" s="8" t="s">
        <v>41</v>
      </c>
      <c r="C11" s="83"/>
      <c r="D11" s="84"/>
      <c r="E11" s="5"/>
    </row>
    <row r="12" spans="2:6" ht="18" customHeight="1" x14ac:dyDescent="0.25">
      <c r="B12" s="8" t="s">
        <v>42</v>
      </c>
      <c r="C12" s="83"/>
      <c r="D12" s="84"/>
      <c r="E12" s="5"/>
    </row>
    <row r="13" spans="2:6" ht="18" customHeight="1" x14ac:dyDescent="0.25">
      <c r="B13" s="8" t="s">
        <v>43</v>
      </c>
      <c r="C13" s="83"/>
      <c r="D13" s="84"/>
      <c r="E13" s="5"/>
    </row>
    <row r="14" spans="2:6" ht="18" customHeight="1" x14ac:dyDescent="0.25">
      <c r="B14" s="8" t="s">
        <v>44</v>
      </c>
      <c r="C14" s="83"/>
      <c r="D14" s="84"/>
      <c r="E14" s="5"/>
    </row>
    <row r="15" spans="2:6" ht="18" customHeight="1" x14ac:dyDescent="0.25">
      <c r="B15" s="8" t="s">
        <v>45</v>
      </c>
      <c r="C15" s="83"/>
      <c r="D15" s="84"/>
      <c r="E15" s="5"/>
    </row>
    <row r="16" spans="2:6" ht="18" customHeight="1" x14ac:dyDescent="0.25">
      <c r="B16" s="8" t="s">
        <v>46</v>
      </c>
      <c r="C16" s="83"/>
      <c r="D16" s="84"/>
      <c r="E16" s="5"/>
    </row>
    <row r="17" spans="1:5" ht="18" customHeight="1" x14ac:dyDescent="0.25">
      <c r="C17" s="5"/>
      <c r="D17" s="10"/>
      <c r="E17" s="5"/>
    </row>
    <row r="18" spans="1:5" ht="18" customHeight="1" x14ac:dyDescent="0.25">
      <c r="B18" s="93" t="s">
        <v>40</v>
      </c>
      <c r="C18" s="92"/>
      <c r="D18" s="11"/>
      <c r="E18" s="7"/>
    </row>
    <row r="19" spans="1:5" ht="18" customHeight="1" thickBot="1" x14ac:dyDescent="0.3">
      <c r="C19" s="7"/>
      <c r="D19" s="11"/>
      <c r="E19" s="7"/>
    </row>
    <row r="20" spans="1:5" ht="18" customHeight="1" thickBot="1" x14ac:dyDescent="0.3">
      <c r="B20" s="12" t="s">
        <v>14</v>
      </c>
      <c r="C20" s="99" t="s">
        <v>0</v>
      </c>
      <c r="D20" s="100"/>
    </row>
    <row r="21" spans="1:5" ht="18" customHeight="1" x14ac:dyDescent="0.25">
      <c r="A21" s="13"/>
      <c r="B21" s="14" t="s">
        <v>20</v>
      </c>
      <c r="C21" s="81">
        <f>'część (1)'!$F$7</f>
        <v>0</v>
      </c>
      <c r="D21" s="82"/>
    </row>
    <row r="22" spans="1:5" ht="18" customHeight="1" x14ac:dyDescent="0.25">
      <c r="A22" s="13"/>
      <c r="B22" s="15" t="s">
        <v>21</v>
      </c>
      <c r="C22" s="81">
        <f>'część (2)'!$F$7</f>
        <v>0</v>
      </c>
      <c r="D22" s="82"/>
    </row>
    <row r="23" spans="1:5" ht="18" customHeight="1" x14ac:dyDescent="0.25">
      <c r="A23" s="13"/>
      <c r="B23" s="14" t="s">
        <v>22</v>
      </c>
      <c r="C23" s="81">
        <f>'część (3)'!$F$7</f>
        <v>0</v>
      </c>
      <c r="D23" s="82"/>
    </row>
    <row r="24" spans="1:5" ht="18" customHeight="1" x14ac:dyDescent="0.25">
      <c r="A24" s="13"/>
      <c r="B24" s="15" t="s">
        <v>23</v>
      </c>
      <c r="C24" s="81">
        <f>'część (4)'!$F$7</f>
        <v>0</v>
      </c>
      <c r="D24" s="82"/>
    </row>
    <row r="25" spans="1:5" ht="18" customHeight="1" x14ac:dyDescent="0.25">
      <c r="A25" s="13"/>
      <c r="B25" s="14" t="s">
        <v>24</v>
      </c>
      <c r="C25" s="81">
        <f>'część (5)'!$F$7</f>
        <v>0</v>
      </c>
      <c r="D25" s="82"/>
    </row>
    <row r="26" spans="1:5" ht="18" customHeight="1" x14ac:dyDescent="0.25">
      <c r="A26" s="13"/>
      <c r="B26" s="15" t="s">
        <v>25</v>
      </c>
      <c r="C26" s="81">
        <f>'część (6)'!$F$7</f>
        <v>0</v>
      </c>
      <c r="D26" s="82"/>
    </row>
    <row r="27" spans="1:5" ht="18" customHeight="1" x14ac:dyDescent="0.25">
      <c r="A27" s="13"/>
      <c r="B27" s="14" t="s">
        <v>26</v>
      </c>
      <c r="C27" s="81">
        <f>'część (7)'!$F$7</f>
        <v>0</v>
      </c>
      <c r="D27" s="82"/>
    </row>
    <row r="28" spans="1:5" ht="18" customHeight="1" x14ac:dyDescent="0.25">
      <c r="A28" s="13"/>
      <c r="B28" s="14" t="s">
        <v>27</v>
      </c>
      <c r="C28" s="81">
        <f>'część (8)'!$F$7</f>
        <v>0</v>
      </c>
      <c r="D28" s="82"/>
    </row>
    <row r="29" spans="1:5" ht="18" customHeight="1" x14ac:dyDescent="0.25">
      <c r="A29" s="13"/>
      <c r="B29" s="15" t="s">
        <v>56</v>
      </c>
      <c r="C29" s="81">
        <f>'część (9)'!$F$7</f>
        <v>0</v>
      </c>
      <c r="D29" s="82"/>
    </row>
    <row r="30" spans="1:5" ht="18" customHeight="1" x14ac:dyDescent="0.25">
      <c r="A30" s="13"/>
      <c r="B30" s="14" t="s">
        <v>57</v>
      </c>
      <c r="C30" s="81">
        <f>'część (10)'!$F$7</f>
        <v>0</v>
      </c>
      <c r="D30" s="82"/>
    </row>
    <row r="31" spans="1:5" ht="18" customHeight="1" x14ac:dyDescent="0.25">
      <c r="A31" s="13"/>
      <c r="B31" s="14" t="s">
        <v>58</v>
      </c>
      <c r="C31" s="81">
        <f>'część (11)'!$F$7</f>
        <v>0</v>
      </c>
      <c r="D31" s="82"/>
    </row>
    <row r="32" spans="1:5" ht="18" customHeight="1" x14ac:dyDescent="0.25">
      <c r="A32" s="13"/>
      <c r="B32" s="15" t="s">
        <v>59</v>
      </c>
      <c r="C32" s="81">
        <f>'część (12)'!$F$7</f>
        <v>0</v>
      </c>
      <c r="D32" s="82"/>
    </row>
    <row r="33" spans="1:4" ht="18" customHeight="1" x14ac:dyDescent="0.25">
      <c r="A33" s="13"/>
      <c r="B33" s="14" t="s">
        <v>60</v>
      </c>
      <c r="C33" s="81">
        <f>'część (13)'!$F$7</f>
        <v>0</v>
      </c>
      <c r="D33" s="82"/>
    </row>
    <row r="34" spans="1:4" ht="18" customHeight="1" x14ac:dyDescent="0.25">
      <c r="A34" s="13"/>
      <c r="B34" s="14" t="s">
        <v>61</v>
      </c>
      <c r="C34" s="81">
        <f>'część (14)'!$F$7</f>
        <v>0</v>
      </c>
      <c r="D34" s="82"/>
    </row>
    <row r="35" spans="1:4" ht="18" customHeight="1" x14ac:dyDescent="0.25">
      <c r="A35" s="13"/>
      <c r="B35" s="14" t="s">
        <v>62</v>
      </c>
      <c r="C35" s="81">
        <f>'część (15)'!$F$7</f>
        <v>0</v>
      </c>
      <c r="D35" s="82"/>
    </row>
    <row r="36" spans="1:4" ht="18" customHeight="1" x14ac:dyDescent="0.25">
      <c r="A36" s="13"/>
      <c r="B36" s="14" t="s">
        <v>63</v>
      </c>
      <c r="C36" s="81">
        <f>'część (16)'!$F$7</f>
        <v>0</v>
      </c>
      <c r="D36" s="82"/>
    </row>
    <row r="37" spans="1:4" ht="18" customHeight="1" x14ac:dyDescent="0.25">
      <c r="A37" s="13"/>
      <c r="B37" s="14" t="s">
        <v>64</v>
      </c>
      <c r="C37" s="81">
        <f>'część (17)'!$F$7</f>
        <v>0</v>
      </c>
      <c r="D37" s="82"/>
    </row>
    <row r="38" spans="1:4" ht="18" customHeight="1" x14ac:dyDescent="0.25">
      <c r="A38" s="13"/>
      <c r="B38" s="14" t="s">
        <v>65</v>
      </c>
      <c r="C38" s="81">
        <f>'część (18)'!$F$7</f>
        <v>0</v>
      </c>
      <c r="D38" s="82"/>
    </row>
    <row r="39" spans="1:4" ht="18" customHeight="1" x14ac:dyDescent="0.25">
      <c r="A39" s="13"/>
      <c r="B39" s="14" t="s">
        <v>66</v>
      </c>
      <c r="C39" s="81">
        <f>'część (19)'!$F$7</f>
        <v>0</v>
      </c>
      <c r="D39" s="82"/>
    </row>
    <row r="40" spans="1:4" ht="18" customHeight="1" x14ac:dyDescent="0.25">
      <c r="A40" s="13"/>
      <c r="B40" s="14" t="s">
        <v>67</v>
      </c>
      <c r="C40" s="81">
        <f>'część (20)'!$F$7</f>
        <v>0</v>
      </c>
      <c r="D40" s="82"/>
    </row>
    <row r="41" spans="1:4" ht="18" customHeight="1" x14ac:dyDescent="0.25">
      <c r="A41" s="13"/>
      <c r="B41" s="14" t="s">
        <v>68</v>
      </c>
      <c r="C41" s="81">
        <f>'część (21)'!$F$7</f>
        <v>0</v>
      </c>
      <c r="D41" s="82"/>
    </row>
    <row r="42" spans="1:4" ht="18" customHeight="1" x14ac:dyDescent="0.25">
      <c r="A42" s="13"/>
      <c r="B42" s="14" t="s">
        <v>69</v>
      </c>
      <c r="C42" s="81">
        <f>'część (22)'!$F$7</f>
        <v>0</v>
      </c>
      <c r="D42" s="82"/>
    </row>
    <row r="43" spans="1:4" ht="18" customHeight="1" x14ac:dyDescent="0.25">
      <c r="A43" s="13"/>
      <c r="B43" s="14" t="s">
        <v>70</v>
      </c>
      <c r="C43" s="81">
        <f>'część (23)'!$F$7</f>
        <v>0</v>
      </c>
      <c r="D43" s="82"/>
    </row>
    <row r="44" spans="1:4" ht="18" customHeight="1" x14ac:dyDescent="0.25">
      <c r="A44" s="13"/>
      <c r="B44" s="14" t="s">
        <v>71</v>
      </c>
      <c r="C44" s="81">
        <f>'część (24)'!$F$7</f>
        <v>0</v>
      </c>
      <c r="D44" s="82"/>
    </row>
    <row r="45" spans="1:4" ht="18" customHeight="1" x14ac:dyDescent="0.25">
      <c r="A45" s="13"/>
      <c r="B45" s="14" t="s">
        <v>72</v>
      </c>
      <c r="C45" s="81">
        <f>'część (25)'!$F$7</f>
        <v>0</v>
      </c>
      <c r="D45" s="82"/>
    </row>
    <row r="46" spans="1:4" s="71" customFormat="1" ht="18" customHeight="1" x14ac:dyDescent="0.25">
      <c r="A46" s="13"/>
      <c r="B46" s="14" t="s">
        <v>73</v>
      </c>
      <c r="C46" s="81">
        <f>'część (26)'!$F$7</f>
        <v>0</v>
      </c>
      <c r="D46" s="82"/>
    </row>
    <row r="47" spans="1:4" s="71" customFormat="1" ht="18" customHeight="1" x14ac:dyDescent="0.25">
      <c r="A47" s="13"/>
      <c r="B47" s="14" t="s">
        <v>78</v>
      </c>
      <c r="C47" s="81">
        <f>'część (27)'!$F$7</f>
        <v>0</v>
      </c>
      <c r="D47" s="82"/>
    </row>
    <row r="48" spans="1:4" s="71" customFormat="1" ht="18" customHeight="1" x14ac:dyDescent="0.25">
      <c r="A48" s="13"/>
      <c r="B48" s="14" t="s">
        <v>79</v>
      </c>
      <c r="C48" s="81">
        <f>'część (28)'!$F$7</f>
        <v>0</v>
      </c>
      <c r="D48" s="82"/>
    </row>
    <row r="49" spans="1:6" s="71" customFormat="1" ht="18" customHeight="1" x14ac:dyDescent="0.25">
      <c r="A49" s="13"/>
      <c r="B49" s="14" t="s">
        <v>80</v>
      </c>
      <c r="C49" s="81">
        <f>'część (29)'!$F$7</f>
        <v>0</v>
      </c>
      <c r="D49" s="82"/>
    </row>
    <row r="50" spans="1:6" s="71" customFormat="1" ht="18" customHeight="1" x14ac:dyDescent="0.25">
      <c r="A50" s="13"/>
      <c r="B50" s="14" t="s">
        <v>81</v>
      </c>
      <c r="C50" s="81">
        <f>'część (30)'!$F$7</f>
        <v>0</v>
      </c>
      <c r="D50" s="82"/>
    </row>
    <row r="51" spans="1:6" s="71" customFormat="1" ht="18" customHeight="1" x14ac:dyDescent="0.25">
      <c r="A51" s="13"/>
      <c r="B51" s="14" t="s">
        <v>82</v>
      </c>
      <c r="C51" s="81">
        <f>'część (31)'!$F$7</f>
        <v>0</v>
      </c>
      <c r="D51" s="82"/>
    </row>
    <row r="52" spans="1:6" s="71" customFormat="1" ht="18" customHeight="1" x14ac:dyDescent="0.25">
      <c r="A52" s="13"/>
      <c r="B52" s="14" t="s">
        <v>83</v>
      </c>
      <c r="C52" s="81">
        <f>'część (32)'!$F$7</f>
        <v>0</v>
      </c>
      <c r="D52" s="82"/>
    </row>
    <row r="53" spans="1:6" s="71" customFormat="1" ht="18" customHeight="1" x14ac:dyDescent="0.25">
      <c r="A53" s="13"/>
      <c r="B53" s="14" t="s">
        <v>84</v>
      </c>
      <c r="C53" s="81">
        <f>'część (33)'!$F$7</f>
        <v>0</v>
      </c>
      <c r="D53" s="82"/>
    </row>
    <row r="54" spans="1:6" s="71" customFormat="1" ht="18" customHeight="1" x14ac:dyDescent="0.25">
      <c r="A54" s="13"/>
      <c r="B54" s="14" t="s">
        <v>85</v>
      </c>
      <c r="C54" s="81">
        <f>'część (34)'!$F$7</f>
        <v>0</v>
      </c>
      <c r="D54" s="82"/>
    </row>
    <row r="55" spans="1:6" s="71" customFormat="1" ht="18" customHeight="1" x14ac:dyDescent="0.25">
      <c r="A55" s="13"/>
      <c r="B55" s="14" t="s">
        <v>86</v>
      </c>
      <c r="C55" s="81">
        <f>'część (35)'!$F$7</f>
        <v>0</v>
      </c>
      <c r="D55" s="82"/>
    </row>
    <row r="56" spans="1:6" s="71" customFormat="1" ht="18" customHeight="1" x14ac:dyDescent="0.25">
      <c r="A56" s="13"/>
      <c r="B56" s="14" t="s">
        <v>87</v>
      </c>
      <c r="C56" s="81">
        <f>'część (36)'!$F$7</f>
        <v>0</v>
      </c>
      <c r="D56" s="82"/>
    </row>
    <row r="57" spans="1:6" s="71" customFormat="1" ht="18" customHeight="1" x14ac:dyDescent="0.25">
      <c r="A57" s="13"/>
      <c r="B57" s="14" t="s">
        <v>88</v>
      </c>
      <c r="C57" s="81">
        <f>'część (37)'!$F$7</f>
        <v>0</v>
      </c>
      <c r="D57" s="82"/>
    </row>
    <row r="58" spans="1:6" s="71" customFormat="1" ht="18" customHeight="1" x14ac:dyDescent="0.25">
      <c r="A58" s="13"/>
      <c r="B58" s="14" t="s">
        <v>89</v>
      </c>
      <c r="C58" s="81">
        <f>'część (38)'!$F$7</f>
        <v>0</v>
      </c>
      <c r="D58" s="82"/>
    </row>
    <row r="59" spans="1:6" ht="18" customHeight="1" x14ac:dyDescent="0.25">
      <c r="A59" s="13"/>
      <c r="B59" s="14" t="s">
        <v>90</v>
      </c>
      <c r="C59" s="81">
        <f>'część (39)'!$F$7</f>
        <v>0</v>
      </c>
      <c r="D59" s="82"/>
    </row>
    <row r="60" spans="1:6" s="60" customFormat="1" ht="15" customHeight="1" x14ac:dyDescent="0.25">
      <c r="A60" s="13"/>
      <c r="B60" s="66"/>
      <c r="C60" s="67"/>
      <c r="D60" s="67"/>
    </row>
    <row r="61" spans="1:6" ht="21" customHeight="1" x14ac:dyDescent="0.25">
      <c r="A61" s="1" t="s">
        <v>1</v>
      </c>
      <c r="B61" s="92" t="s">
        <v>36</v>
      </c>
      <c r="C61" s="93"/>
      <c r="D61" s="94"/>
      <c r="E61" s="16"/>
    </row>
    <row r="62" spans="1:6" ht="49.8" customHeight="1" x14ac:dyDescent="0.25">
      <c r="A62" s="1" t="s">
        <v>2</v>
      </c>
      <c r="B62" s="88" t="s">
        <v>92</v>
      </c>
      <c r="C62" s="88"/>
      <c r="D62" s="88"/>
      <c r="E62" s="17"/>
      <c r="F62" s="7"/>
    </row>
    <row r="63" spans="1:6" s="68" customFormat="1" ht="27" customHeight="1" x14ac:dyDescent="0.25">
      <c r="A63" s="68" t="s">
        <v>3</v>
      </c>
      <c r="B63" s="88" t="s">
        <v>93</v>
      </c>
      <c r="C63" s="88"/>
      <c r="D63" s="88"/>
      <c r="E63" s="17"/>
      <c r="F63" s="69"/>
    </row>
    <row r="64" spans="1:6" s="18" customFormat="1" ht="62.4" customHeight="1" x14ac:dyDescent="0.25">
      <c r="A64" s="18" t="s">
        <v>4</v>
      </c>
      <c r="B64" s="89" t="s">
        <v>94</v>
      </c>
      <c r="C64" s="89"/>
      <c r="D64" s="89"/>
      <c r="E64" s="19"/>
    </row>
    <row r="65" spans="1:6" ht="40.5" customHeight="1" x14ac:dyDescent="0.25">
      <c r="A65" s="1" t="s">
        <v>28</v>
      </c>
      <c r="B65" s="89" t="s">
        <v>18</v>
      </c>
      <c r="C65" s="90"/>
      <c r="D65" s="90"/>
      <c r="E65" s="16"/>
      <c r="F65" s="7"/>
    </row>
    <row r="66" spans="1:6" ht="27.75" customHeight="1" x14ac:dyDescent="0.25">
      <c r="A66" s="1" t="s">
        <v>34</v>
      </c>
      <c r="B66" s="93" t="s">
        <v>29</v>
      </c>
      <c r="C66" s="92"/>
      <c r="D66" s="92"/>
      <c r="E66" s="16"/>
      <c r="F66" s="7"/>
    </row>
    <row r="67" spans="1:6" ht="39.75" customHeight="1" x14ac:dyDescent="0.25">
      <c r="A67" s="1" t="s">
        <v>5</v>
      </c>
      <c r="B67" s="89" t="s">
        <v>30</v>
      </c>
      <c r="C67" s="90"/>
      <c r="D67" s="90"/>
      <c r="E67" s="16"/>
      <c r="F67" s="7"/>
    </row>
    <row r="68" spans="1:6" ht="89.4" customHeight="1" x14ac:dyDescent="0.25">
      <c r="A68" s="1" t="s">
        <v>55</v>
      </c>
      <c r="B68" s="89" t="s">
        <v>75</v>
      </c>
      <c r="C68" s="91"/>
      <c r="D68" s="91"/>
      <c r="E68" s="16"/>
      <c r="F68" s="7"/>
    </row>
    <row r="69" spans="1:6" ht="18" customHeight="1" x14ac:dyDescent="0.25">
      <c r="A69" s="20" t="s">
        <v>74</v>
      </c>
      <c r="B69" s="6" t="s">
        <v>6</v>
      </c>
      <c r="C69" s="7"/>
      <c r="D69" s="1"/>
      <c r="E69" s="21"/>
    </row>
    <row r="70" spans="1:6" ht="11.4" customHeight="1" x14ac:dyDescent="0.25">
      <c r="B70" s="7"/>
      <c r="C70" s="7"/>
      <c r="D70" s="22"/>
      <c r="E70" s="21"/>
    </row>
    <row r="71" spans="1:6" ht="18" customHeight="1" x14ac:dyDescent="0.25">
      <c r="B71" s="85" t="s">
        <v>16</v>
      </c>
      <c r="C71" s="86"/>
      <c r="D71" s="87"/>
      <c r="E71" s="21"/>
    </row>
    <row r="72" spans="1:6" ht="18" customHeight="1" x14ac:dyDescent="0.25">
      <c r="B72" s="85" t="s">
        <v>7</v>
      </c>
      <c r="C72" s="87"/>
      <c r="D72" s="8"/>
      <c r="E72" s="21"/>
    </row>
    <row r="73" spans="1:6" ht="18" customHeight="1" x14ac:dyDescent="0.25">
      <c r="B73" s="102"/>
      <c r="C73" s="103"/>
      <c r="D73" s="8"/>
      <c r="E73" s="21"/>
    </row>
    <row r="74" spans="1:6" ht="18" customHeight="1" x14ac:dyDescent="0.25">
      <c r="B74" s="102"/>
      <c r="C74" s="103"/>
      <c r="D74" s="8"/>
      <c r="E74" s="21"/>
    </row>
    <row r="75" spans="1:6" ht="18" customHeight="1" x14ac:dyDescent="0.25">
      <c r="B75" s="102"/>
      <c r="C75" s="103"/>
      <c r="D75" s="8"/>
      <c r="E75" s="21"/>
    </row>
    <row r="76" spans="1:6" ht="15" customHeight="1" x14ac:dyDescent="0.25">
      <c r="B76" s="24" t="s">
        <v>9</v>
      </c>
      <c r="C76" s="24"/>
      <c r="D76" s="22"/>
      <c r="E76" s="21"/>
    </row>
    <row r="77" spans="1:6" ht="18" customHeight="1" x14ac:dyDescent="0.25">
      <c r="B77" s="85" t="s">
        <v>17</v>
      </c>
      <c r="C77" s="86"/>
      <c r="D77" s="87"/>
      <c r="E77" s="21"/>
    </row>
    <row r="78" spans="1:6" ht="18" customHeight="1" x14ac:dyDescent="0.25">
      <c r="B78" s="25" t="s">
        <v>7</v>
      </c>
      <c r="C78" s="23" t="s">
        <v>8</v>
      </c>
      <c r="D78" s="26" t="s">
        <v>10</v>
      </c>
      <c r="E78" s="21"/>
    </row>
    <row r="79" spans="1:6" ht="18" customHeight="1" x14ac:dyDescent="0.25">
      <c r="B79" s="27"/>
      <c r="C79" s="23"/>
      <c r="D79" s="28"/>
      <c r="E79" s="21"/>
    </row>
    <row r="80" spans="1:6" ht="18" customHeight="1" x14ac:dyDescent="0.25">
      <c r="B80" s="27"/>
      <c r="C80" s="23"/>
      <c r="D80" s="28"/>
      <c r="E80" s="21"/>
    </row>
    <row r="81" spans="2:5" ht="18" customHeight="1" x14ac:dyDescent="0.25">
      <c r="B81" s="24"/>
      <c r="C81" s="24"/>
      <c r="D81" s="22"/>
      <c r="E81" s="21"/>
    </row>
    <row r="82" spans="2:5" ht="18" customHeight="1" x14ac:dyDescent="0.25">
      <c r="B82" s="85" t="s">
        <v>19</v>
      </c>
      <c r="C82" s="86"/>
      <c r="D82" s="87"/>
      <c r="E82" s="21"/>
    </row>
    <row r="83" spans="2:5" ht="18" customHeight="1" x14ac:dyDescent="0.25">
      <c r="B83" s="101" t="s">
        <v>11</v>
      </c>
      <c r="C83" s="101"/>
      <c r="D83" s="8"/>
    </row>
    <row r="84" spans="2:5" ht="18" customHeight="1" x14ac:dyDescent="0.25">
      <c r="B84" s="96"/>
      <c r="C84" s="96"/>
      <c r="D84" s="8"/>
    </row>
    <row r="85" spans="2:5" ht="18" customHeight="1" x14ac:dyDescent="0.25"/>
    <row r="86" spans="2:5" ht="18" customHeight="1" x14ac:dyDescent="0.25"/>
    <row r="87" spans="2:5" ht="18" customHeight="1" x14ac:dyDescent="0.25">
      <c r="D87" s="1"/>
    </row>
  </sheetData>
  <mergeCells count="68">
    <mergeCell ref="C25:D25"/>
    <mergeCell ref="C26:D26"/>
    <mergeCell ref="B18:C18"/>
    <mergeCell ref="B84:C84"/>
    <mergeCell ref="B83:C83"/>
    <mergeCell ref="B72:C72"/>
    <mergeCell ref="B73:C73"/>
    <mergeCell ref="B75:C75"/>
    <mergeCell ref="B82:D82"/>
    <mergeCell ref="B77:D77"/>
    <mergeCell ref="B74:C74"/>
    <mergeCell ref="C38:D38"/>
    <mergeCell ref="C28:D28"/>
    <mergeCell ref="C31:D31"/>
    <mergeCell ref="C29:D29"/>
    <mergeCell ref="C34:D34"/>
    <mergeCell ref="C32:D32"/>
    <mergeCell ref="C33:D33"/>
    <mergeCell ref="C30:D30"/>
    <mergeCell ref="C35:D35"/>
    <mergeCell ref="C36:D36"/>
    <mergeCell ref="C37:D37"/>
    <mergeCell ref="C6:D6"/>
    <mergeCell ref="C27:D27"/>
    <mergeCell ref="C11:D11"/>
    <mergeCell ref="C8:D8"/>
    <mergeCell ref="C9:D9"/>
    <mergeCell ref="C10:D10"/>
    <mergeCell ref="C12:D12"/>
    <mergeCell ref="C14:D14"/>
    <mergeCell ref="C13:D13"/>
    <mergeCell ref="C23:D23"/>
    <mergeCell ref="C24:D24"/>
    <mergeCell ref="C20:D20"/>
    <mergeCell ref="C22:D22"/>
    <mergeCell ref="C21:D21"/>
    <mergeCell ref="C15:D15"/>
    <mergeCell ref="C16:D16"/>
    <mergeCell ref="B71:D71"/>
    <mergeCell ref="B62:D62"/>
    <mergeCell ref="B65:D65"/>
    <mergeCell ref="C40:D40"/>
    <mergeCell ref="C44:D44"/>
    <mergeCell ref="C43:D43"/>
    <mergeCell ref="C42:D42"/>
    <mergeCell ref="C45:D45"/>
    <mergeCell ref="C59:D59"/>
    <mergeCell ref="B68:D68"/>
    <mergeCell ref="B61:D61"/>
    <mergeCell ref="B67:D67"/>
    <mergeCell ref="B63:D63"/>
    <mergeCell ref="B66:D66"/>
    <mergeCell ref="B64:D64"/>
    <mergeCell ref="C56:D56"/>
    <mergeCell ref="C57:D57"/>
    <mergeCell ref="C58:D58"/>
    <mergeCell ref="C39:D39"/>
    <mergeCell ref="C41:D41"/>
    <mergeCell ref="C51:D51"/>
    <mergeCell ref="C52:D52"/>
    <mergeCell ref="C53:D53"/>
    <mergeCell ref="C54:D54"/>
    <mergeCell ref="C55:D55"/>
    <mergeCell ref="C46:D46"/>
    <mergeCell ref="C47:D47"/>
    <mergeCell ref="C48:D48"/>
    <mergeCell ref="C49:D49"/>
    <mergeCell ref="C50:D50"/>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0"/>
  <sheetViews>
    <sheetView showGridLines="0" view="pageBreakPreview" topLeftCell="A5" zoomScaleNormal="100" zoomScaleSheetLayoutView="100" zoomScalePageLayoutView="85" workbookViewId="0">
      <selection activeCell="B18" sqref="B18"/>
    </sheetView>
  </sheetViews>
  <sheetFormatPr defaultColWidth="9.109375" defaultRowHeight="14.4" x14ac:dyDescent="0.25"/>
  <cols>
    <col min="1" max="1" width="5.33203125" style="7" customWidth="1"/>
    <col min="2" max="2" width="74.88671875" style="7" customWidth="1"/>
    <col min="3" max="3" width="9.6640625" style="32" customWidth="1"/>
    <col min="4" max="4" width="7.33203125" style="30" customWidth="1"/>
    <col min="5" max="5" width="22.33203125" style="7" customWidth="1"/>
    <col min="6" max="6" width="19.109375" style="7" customWidth="1"/>
    <col min="7" max="7" width="15.109375" style="7" customWidth="1"/>
    <col min="8" max="8" width="19" style="7" customWidth="1"/>
    <col min="9" max="10" width="14.33203125" style="7" customWidth="1"/>
    <col min="11" max="16384" width="9.109375" style="7"/>
  </cols>
  <sheetData>
    <row r="1" spans="1:10" x14ac:dyDescent="0.25">
      <c r="B1" s="29" t="str">
        <f>'Informacje ogólne'!C4</f>
        <v>DFZP-LS-271-226/2017</v>
      </c>
      <c r="C1" s="7"/>
      <c r="H1" s="31" t="s">
        <v>103</v>
      </c>
      <c r="I1" s="31"/>
      <c r="J1" s="31"/>
    </row>
    <row r="2" spans="1:10" x14ac:dyDescent="0.25">
      <c r="E2" s="92"/>
      <c r="F2" s="92"/>
      <c r="G2" s="104" t="s">
        <v>91</v>
      </c>
      <c r="H2" s="104"/>
    </row>
    <row r="4" spans="1:10" x14ac:dyDescent="0.25">
      <c r="B4" s="6" t="s">
        <v>12</v>
      </c>
      <c r="C4" s="9">
        <v>9</v>
      </c>
      <c r="D4" s="33"/>
      <c r="E4" s="34" t="s">
        <v>15</v>
      </c>
      <c r="F4" s="5"/>
      <c r="G4" s="1"/>
      <c r="H4" s="1"/>
    </row>
    <row r="5" spans="1:10" x14ac:dyDescent="0.25">
      <c r="B5" s="6"/>
      <c r="C5" s="35"/>
      <c r="D5" s="33"/>
      <c r="E5" s="34"/>
      <c r="F5" s="5"/>
      <c r="G5" s="1"/>
      <c r="H5" s="1"/>
    </row>
    <row r="6" spans="1:10" x14ac:dyDescent="0.25">
      <c r="A6" s="6"/>
      <c r="C6" s="35"/>
      <c r="D6" s="33"/>
      <c r="E6" s="1"/>
      <c r="F6" s="1"/>
      <c r="G6" s="1"/>
      <c r="H6" s="1"/>
    </row>
    <row r="7" spans="1:10" x14ac:dyDescent="0.25">
      <c r="A7" s="36"/>
      <c r="B7" s="36"/>
      <c r="C7" s="37"/>
      <c r="D7" s="38"/>
      <c r="E7" s="39" t="s">
        <v>0</v>
      </c>
      <c r="F7" s="40">
        <f>SUM(H10:H10)</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54" customHeight="1" x14ac:dyDescent="0.25">
      <c r="A10" s="48" t="s">
        <v>1</v>
      </c>
      <c r="B10" s="57" t="s">
        <v>204</v>
      </c>
      <c r="C10" s="58">
        <v>280000</v>
      </c>
      <c r="D10" s="50" t="s">
        <v>116</v>
      </c>
      <c r="E10" s="51"/>
      <c r="F10" s="51"/>
      <c r="G10" s="52"/>
      <c r="H10" s="53">
        <f t="shared" ref="H10" si="0">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3"/>
  <sheetViews>
    <sheetView showGridLines="0" view="pageBreakPreview" topLeftCell="A7" zoomScaleNormal="100" zoomScaleSheetLayoutView="100" zoomScalePageLayoutView="85" workbookViewId="0">
      <selection activeCell="B16" sqref="B16"/>
    </sheetView>
  </sheetViews>
  <sheetFormatPr defaultColWidth="9.109375" defaultRowHeight="14.4" x14ac:dyDescent="0.25"/>
  <cols>
    <col min="1" max="1" width="5.33203125" style="63" customWidth="1"/>
    <col min="2" max="2" width="74.88671875" style="63" customWidth="1"/>
    <col min="3" max="3" width="9.6640625" style="32" customWidth="1"/>
    <col min="4" max="4" width="9.5546875" style="64" customWidth="1"/>
    <col min="5" max="5" width="22.33203125" style="63" customWidth="1"/>
    <col min="6" max="6" width="19.109375" style="63" customWidth="1"/>
    <col min="7" max="7" width="15.109375" style="63" customWidth="1"/>
    <col min="8" max="8" width="19" style="63" customWidth="1"/>
    <col min="9" max="10" width="14.33203125" style="63" customWidth="1"/>
    <col min="11" max="16384" width="9.109375" style="63"/>
  </cols>
  <sheetData>
    <row r="1" spans="1:10" x14ac:dyDescent="0.25">
      <c r="B1" s="29" t="str">
        <f>'Informacje ogólne'!C4</f>
        <v>DFZP-LS-271-226/2017</v>
      </c>
      <c r="C1" s="63"/>
      <c r="H1" s="31" t="s">
        <v>103</v>
      </c>
      <c r="I1" s="31"/>
      <c r="J1" s="31"/>
    </row>
    <row r="2" spans="1:10" x14ac:dyDescent="0.25">
      <c r="E2" s="92"/>
      <c r="F2" s="92"/>
      <c r="G2" s="104" t="s">
        <v>91</v>
      </c>
      <c r="H2" s="104"/>
    </row>
    <row r="4" spans="1:10" x14ac:dyDescent="0.25">
      <c r="B4" s="6" t="s">
        <v>12</v>
      </c>
      <c r="C4" s="61">
        <v>10</v>
      </c>
      <c r="D4" s="33"/>
      <c r="E4" s="34" t="s">
        <v>15</v>
      </c>
      <c r="F4" s="5"/>
      <c r="G4" s="62"/>
      <c r="H4" s="62"/>
    </row>
    <row r="5" spans="1:10" x14ac:dyDescent="0.25">
      <c r="B5" s="6"/>
      <c r="C5" s="35"/>
      <c r="D5" s="33"/>
      <c r="E5" s="34"/>
      <c r="F5" s="5"/>
      <c r="G5" s="62"/>
      <c r="H5" s="62"/>
    </row>
    <row r="6" spans="1:10" x14ac:dyDescent="0.25">
      <c r="A6" s="6"/>
      <c r="C6" s="35"/>
      <c r="D6" s="33"/>
      <c r="E6" s="62"/>
      <c r="F6" s="62"/>
      <c r="G6" s="62"/>
      <c r="H6" s="62"/>
    </row>
    <row r="7" spans="1:10" x14ac:dyDescent="0.25">
      <c r="A7" s="36"/>
      <c r="B7" s="36"/>
      <c r="C7" s="37"/>
      <c r="D7" s="38"/>
      <c r="E7" s="39" t="s">
        <v>0</v>
      </c>
      <c r="F7" s="40">
        <f>SUM(H10:H13)</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60.6" customHeight="1" x14ac:dyDescent="0.25">
      <c r="A10" s="48" t="s">
        <v>1</v>
      </c>
      <c r="B10" s="57" t="s">
        <v>206</v>
      </c>
      <c r="C10" s="58">
        <v>170000</v>
      </c>
      <c r="D10" s="65" t="s">
        <v>116</v>
      </c>
      <c r="E10" s="51"/>
      <c r="F10" s="51"/>
      <c r="G10" s="52"/>
      <c r="H10" s="53">
        <f t="shared" ref="H10:H13" si="0">ROUND(ROUND(C10,2)*ROUND(G10,2),2)</f>
        <v>0</v>
      </c>
    </row>
    <row r="11" spans="1:10" s="47" customFormat="1" ht="65.400000000000006" customHeight="1" x14ac:dyDescent="0.25">
      <c r="A11" s="48" t="s">
        <v>2</v>
      </c>
      <c r="B11" s="57" t="s">
        <v>205</v>
      </c>
      <c r="C11" s="59">
        <v>331000</v>
      </c>
      <c r="D11" s="65" t="s">
        <v>116</v>
      </c>
      <c r="E11" s="51"/>
      <c r="F11" s="51"/>
      <c r="G11" s="52"/>
      <c r="H11" s="53">
        <f t="shared" si="0"/>
        <v>0</v>
      </c>
    </row>
    <row r="12" spans="1:10" s="47" customFormat="1" ht="58.8" customHeight="1" x14ac:dyDescent="0.25">
      <c r="A12" s="48" t="s">
        <v>3</v>
      </c>
      <c r="B12" s="57" t="s">
        <v>207</v>
      </c>
      <c r="C12" s="59">
        <v>200</v>
      </c>
      <c r="D12" s="65" t="s">
        <v>116</v>
      </c>
      <c r="E12" s="51"/>
      <c r="F12" s="51"/>
      <c r="G12" s="52"/>
      <c r="H12" s="53">
        <f t="shared" si="0"/>
        <v>0</v>
      </c>
    </row>
    <row r="13" spans="1:10" s="47" customFormat="1" ht="60.6" customHeight="1" x14ac:dyDescent="0.25">
      <c r="A13" s="48" t="s">
        <v>4</v>
      </c>
      <c r="B13" s="57" t="s">
        <v>208</v>
      </c>
      <c r="C13" s="59">
        <v>2000</v>
      </c>
      <c r="D13" s="65" t="s">
        <v>116</v>
      </c>
      <c r="E13" s="51"/>
      <c r="F13" s="51"/>
      <c r="G13" s="52"/>
      <c r="H13" s="53">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0"/>
  <sheetViews>
    <sheetView showGridLines="0" view="pageBreakPreview" zoomScaleNormal="100" zoomScaleSheetLayoutView="100" zoomScalePageLayoutView="85" workbookViewId="0">
      <selection activeCell="E23" sqref="E23"/>
    </sheetView>
  </sheetViews>
  <sheetFormatPr defaultColWidth="9.109375" defaultRowHeight="14.4" x14ac:dyDescent="0.25"/>
  <cols>
    <col min="1" max="1" width="5.33203125" style="63" customWidth="1"/>
    <col min="2" max="2" width="74.88671875" style="63" customWidth="1"/>
    <col min="3" max="3" width="9.6640625" style="32" customWidth="1"/>
    <col min="4" max="4" width="9.5546875" style="64" customWidth="1"/>
    <col min="5" max="5" width="22.33203125" style="63" customWidth="1"/>
    <col min="6" max="6" width="19.109375" style="63" customWidth="1"/>
    <col min="7" max="7" width="15.109375" style="63" customWidth="1"/>
    <col min="8" max="8" width="19" style="63" customWidth="1"/>
    <col min="9" max="10" width="14.33203125" style="63" customWidth="1"/>
    <col min="11" max="16384" width="9.109375" style="63"/>
  </cols>
  <sheetData>
    <row r="1" spans="1:10" x14ac:dyDescent="0.25">
      <c r="B1" s="29" t="str">
        <f>'Informacje ogólne'!C4</f>
        <v>DFZP-LS-271-226/2017</v>
      </c>
      <c r="C1" s="63"/>
      <c r="H1" s="31" t="s">
        <v>103</v>
      </c>
      <c r="I1" s="31"/>
      <c r="J1" s="31"/>
    </row>
    <row r="2" spans="1:10" x14ac:dyDescent="0.25">
      <c r="E2" s="92"/>
      <c r="F2" s="92"/>
      <c r="G2" s="104" t="s">
        <v>91</v>
      </c>
      <c r="H2" s="104"/>
    </row>
    <row r="4" spans="1:10" x14ac:dyDescent="0.25">
      <c r="B4" s="6" t="s">
        <v>12</v>
      </c>
      <c r="C4" s="61">
        <v>11</v>
      </c>
      <c r="D4" s="33"/>
      <c r="E4" s="34" t="s">
        <v>15</v>
      </c>
      <c r="F4" s="5"/>
      <c r="G4" s="62"/>
      <c r="H4" s="62"/>
    </row>
    <row r="5" spans="1:10" x14ac:dyDescent="0.25">
      <c r="B5" s="6"/>
      <c r="C5" s="35"/>
      <c r="D5" s="33"/>
      <c r="E5" s="34"/>
      <c r="F5" s="5"/>
      <c r="G5" s="62"/>
      <c r="H5" s="62"/>
    </row>
    <row r="6" spans="1:10" x14ac:dyDescent="0.25">
      <c r="A6" s="6"/>
      <c r="C6" s="35"/>
      <c r="D6" s="33"/>
      <c r="E6" s="62"/>
      <c r="F6" s="62"/>
      <c r="G6" s="62"/>
      <c r="H6" s="62"/>
    </row>
    <row r="7" spans="1:10" x14ac:dyDescent="0.25">
      <c r="A7" s="36"/>
      <c r="B7" s="36"/>
      <c r="C7" s="37"/>
      <c r="D7" s="38"/>
      <c r="E7" s="39" t="s">
        <v>0</v>
      </c>
      <c r="F7" s="40">
        <f>SUM(H10:H10)</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57" customHeight="1" x14ac:dyDescent="0.25">
      <c r="A10" s="48" t="s">
        <v>1</v>
      </c>
      <c r="B10" s="57" t="s">
        <v>209</v>
      </c>
      <c r="C10" s="58">
        <v>230000</v>
      </c>
      <c r="D10" s="65" t="s">
        <v>116</v>
      </c>
      <c r="E10" s="51"/>
      <c r="F10" s="51"/>
      <c r="G10" s="52"/>
      <c r="H10" s="53">
        <f t="shared" ref="H10" si="0">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0"/>
  <sheetViews>
    <sheetView showGridLines="0" view="pageBreakPreview" topLeftCell="A4" zoomScaleNormal="100" zoomScaleSheetLayoutView="100" zoomScalePageLayoutView="85" workbookViewId="0">
      <selection activeCell="H10" sqref="H10"/>
    </sheetView>
  </sheetViews>
  <sheetFormatPr defaultColWidth="9.109375" defaultRowHeight="14.4" x14ac:dyDescent="0.25"/>
  <cols>
    <col min="1" max="1" width="5.33203125" style="63" customWidth="1"/>
    <col min="2" max="2" width="74.88671875" style="63" customWidth="1"/>
    <col min="3" max="3" width="9.6640625" style="32" customWidth="1"/>
    <col min="4" max="4" width="9.5546875" style="64" customWidth="1"/>
    <col min="5" max="5" width="22.33203125" style="63" customWidth="1"/>
    <col min="6" max="6" width="19.109375" style="63" customWidth="1"/>
    <col min="7" max="7" width="15.109375" style="63" customWidth="1"/>
    <col min="8" max="8" width="19" style="63" customWidth="1"/>
    <col min="9" max="10" width="14.33203125" style="63" customWidth="1"/>
    <col min="11" max="16384" width="9.109375" style="63"/>
  </cols>
  <sheetData>
    <row r="1" spans="1:10" x14ac:dyDescent="0.25">
      <c r="B1" s="29" t="str">
        <f>'Informacje ogólne'!C4</f>
        <v>DFZP-LS-271-226/2017</v>
      </c>
      <c r="C1" s="63"/>
      <c r="H1" s="31" t="s">
        <v>103</v>
      </c>
      <c r="I1" s="31"/>
      <c r="J1" s="31"/>
    </row>
    <row r="2" spans="1:10" x14ac:dyDescent="0.25">
      <c r="E2" s="92"/>
      <c r="F2" s="92"/>
      <c r="G2" s="104" t="s">
        <v>91</v>
      </c>
      <c r="H2" s="104"/>
    </row>
    <row r="4" spans="1:10" x14ac:dyDescent="0.25">
      <c r="B4" s="6" t="s">
        <v>12</v>
      </c>
      <c r="C4" s="61">
        <v>12</v>
      </c>
      <c r="D4" s="33"/>
      <c r="E4" s="34" t="s">
        <v>15</v>
      </c>
      <c r="F4" s="5"/>
      <c r="G4" s="62"/>
      <c r="H4" s="62"/>
    </row>
    <row r="5" spans="1:10" x14ac:dyDescent="0.25">
      <c r="B5" s="6"/>
      <c r="C5" s="35"/>
      <c r="D5" s="33"/>
      <c r="E5" s="34"/>
      <c r="F5" s="5"/>
      <c r="G5" s="62"/>
      <c r="H5" s="62"/>
    </row>
    <row r="6" spans="1:10" x14ac:dyDescent="0.25">
      <c r="A6" s="6"/>
      <c r="C6" s="35"/>
      <c r="D6" s="33"/>
      <c r="E6" s="62"/>
      <c r="F6" s="62"/>
      <c r="G6" s="62"/>
      <c r="H6" s="62"/>
    </row>
    <row r="7" spans="1:10" x14ac:dyDescent="0.25">
      <c r="A7" s="36"/>
      <c r="B7" s="36"/>
      <c r="C7" s="37"/>
      <c r="D7" s="38"/>
      <c r="E7" s="39" t="s">
        <v>0</v>
      </c>
      <c r="F7" s="40">
        <f>SUM(H10:H10)</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35.4" customHeight="1" x14ac:dyDescent="0.25">
      <c r="A10" s="48" t="s">
        <v>1</v>
      </c>
      <c r="B10" s="57" t="s">
        <v>118</v>
      </c>
      <c r="C10" s="58">
        <v>106000</v>
      </c>
      <c r="D10" s="65" t="s">
        <v>116</v>
      </c>
      <c r="E10" s="51"/>
      <c r="F10" s="51"/>
      <c r="G10" s="52"/>
      <c r="H10" s="53">
        <f t="shared" ref="H10" si="0">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4"/>
  <sheetViews>
    <sheetView showGridLines="0" view="pageBreakPreview" zoomScaleNormal="100" zoomScaleSheetLayoutView="100" zoomScalePageLayoutView="85" workbookViewId="0">
      <selection activeCell="E11" sqref="E11"/>
    </sheetView>
  </sheetViews>
  <sheetFormatPr defaultColWidth="9.109375" defaultRowHeight="14.4" x14ac:dyDescent="0.25"/>
  <cols>
    <col min="1" max="1" width="5.33203125" style="63" customWidth="1"/>
    <col min="2" max="2" width="74.88671875" style="63" customWidth="1"/>
    <col min="3" max="3" width="9.6640625" style="32" customWidth="1"/>
    <col min="4" max="4" width="9.5546875" style="64" customWidth="1"/>
    <col min="5" max="5" width="22.33203125" style="63" customWidth="1"/>
    <col min="6" max="6" width="19.109375" style="63" customWidth="1"/>
    <col min="7" max="7" width="15.109375" style="63" customWidth="1"/>
    <col min="8" max="8" width="19" style="63" customWidth="1"/>
    <col min="9" max="10" width="14.33203125" style="63" customWidth="1"/>
    <col min="11" max="16384" width="9.109375" style="63"/>
  </cols>
  <sheetData>
    <row r="1" spans="1:10" x14ac:dyDescent="0.25">
      <c r="B1" s="29" t="str">
        <f>'Informacje ogólne'!C4</f>
        <v>DFZP-LS-271-226/2017</v>
      </c>
      <c r="C1" s="63"/>
      <c r="H1" s="31" t="s">
        <v>103</v>
      </c>
      <c r="I1" s="31"/>
      <c r="J1" s="31"/>
    </row>
    <row r="2" spans="1:10" x14ac:dyDescent="0.25">
      <c r="E2" s="92"/>
      <c r="F2" s="92"/>
      <c r="G2" s="104" t="s">
        <v>91</v>
      </c>
      <c r="H2" s="104"/>
    </row>
    <row r="4" spans="1:10" x14ac:dyDescent="0.25">
      <c r="B4" s="6" t="s">
        <v>12</v>
      </c>
      <c r="C4" s="61">
        <v>13</v>
      </c>
      <c r="D4" s="33"/>
      <c r="E4" s="34" t="s">
        <v>15</v>
      </c>
      <c r="F4" s="5"/>
      <c r="G4" s="62"/>
      <c r="H4" s="62"/>
    </row>
    <row r="5" spans="1:10" x14ac:dyDescent="0.25">
      <c r="B5" s="6"/>
      <c r="C5" s="35"/>
      <c r="D5" s="33"/>
      <c r="E5" s="34"/>
      <c r="F5" s="5"/>
      <c r="G5" s="62"/>
      <c r="H5" s="62"/>
    </row>
    <row r="6" spans="1:10" x14ac:dyDescent="0.25">
      <c r="A6" s="6"/>
      <c r="C6" s="35"/>
      <c r="D6" s="33"/>
      <c r="E6" s="62"/>
      <c r="F6" s="62"/>
      <c r="G6" s="62"/>
      <c r="H6" s="62"/>
    </row>
    <row r="7" spans="1:10" x14ac:dyDescent="0.25">
      <c r="A7" s="36"/>
      <c r="B7" s="36"/>
      <c r="C7" s="37"/>
      <c r="D7" s="38"/>
      <c r="E7" s="39" t="s">
        <v>0</v>
      </c>
      <c r="F7" s="40">
        <f>SUM(H10:H14)</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45.6" customHeight="1" x14ac:dyDescent="0.25">
      <c r="A10" s="48" t="s">
        <v>1</v>
      </c>
      <c r="B10" s="57" t="s">
        <v>123</v>
      </c>
      <c r="C10" s="106">
        <v>21000</v>
      </c>
      <c r="D10" s="107" t="s">
        <v>122</v>
      </c>
      <c r="E10" s="51"/>
      <c r="F10" s="51"/>
      <c r="G10" s="52"/>
      <c r="H10" s="53">
        <f t="shared" ref="H10:H14" si="0">ROUND(ROUND(C10,2)*ROUND(G10,2),2)</f>
        <v>0</v>
      </c>
    </row>
    <row r="11" spans="1:10" s="47" customFormat="1" ht="28.8" x14ac:dyDescent="0.25">
      <c r="A11" s="48" t="s">
        <v>2</v>
      </c>
      <c r="B11" s="57" t="s">
        <v>119</v>
      </c>
      <c r="C11" s="108">
        <v>8000</v>
      </c>
      <c r="D11" s="107" t="s">
        <v>122</v>
      </c>
      <c r="E11" s="51"/>
      <c r="F11" s="51"/>
      <c r="G11" s="52"/>
      <c r="H11" s="53">
        <f t="shared" si="0"/>
        <v>0</v>
      </c>
    </row>
    <row r="12" spans="1:10" s="47" customFormat="1" ht="46.2" customHeight="1" x14ac:dyDescent="0.25">
      <c r="A12" s="48" t="s">
        <v>3</v>
      </c>
      <c r="B12" s="57" t="s">
        <v>120</v>
      </c>
      <c r="C12" s="59">
        <v>1100000</v>
      </c>
      <c r="D12" s="65" t="s">
        <v>52</v>
      </c>
      <c r="E12" s="51"/>
      <c r="F12" s="51"/>
      <c r="G12" s="52"/>
      <c r="H12" s="53">
        <f t="shared" si="0"/>
        <v>0</v>
      </c>
    </row>
    <row r="13" spans="1:10" s="47" customFormat="1" ht="43.8" customHeight="1" x14ac:dyDescent="0.25">
      <c r="A13" s="48" t="s">
        <v>4</v>
      </c>
      <c r="B13" s="57" t="s">
        <v>124</v>
      </c>
      <c r="C13" s="59">
        <v>140000</v>
      </c>
      <c r="D13" s="65" t="s">
        <v>52</v>
      </c>
      <c r="E13" s="51"/>
      <c r="F13" s="51"/>
      <c r="G13" s="52"/>
      <c r="H13" s="53">
        <f t="shared" si="0"/>
        <v>0</v>
      </c>
    </row>
    <row r="14" spans="1:10" s="47" customFormat="1" ht="34.799999999999997" customHeight="1" x14ac:dyDescent="0.25">
      <c r="A14" s="48" t="s">
        <v>28</v>
      </c>
      <c r="B14" s="57" t="s">
        <v>121</v>
      </c>
      <c r="C14" s="59">
        <v>5500</v>
      </c>
      <c r="D14" s="65" t="s">
        <v>52</v>
      </c>
      <c r="E14" s="51"/>
      <c r="F14" s="51"/>
      <c r="G14" s="52"/>
      <c r="H14" s="53">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5"/>
  <sheetViews>
    <sheetView showGridLines="0" view="pageBreakPreview" topLeftCell="A7" zoomScaleNormal="100" zoomScaleSheetLayoutView="100" zoomScalePageLayoutView="85" workbookViewId="0">
      <selection activeCell="B16" sqref="B16"/>
    </sheetView>
  </sheetViews>
  <sheetFormatPr defaultColWidth="9.109375" defaultRowHeight="14.4" x14ac:dyDescent="0.25"/>
  <cols>
    <col min="1" max="1" width="5.33203125" style="63" customWidth="1"/>
    <col min="2" max="2" width="74.88671875" style="63" customWidth="1"/>
    <col min="3" max="3" width="9.6640625" style="32" customWidth="1"/>
    <col min="4" max="4" width="7.33203125" style="64" customWidth="1"/>
    <col min="5" max="5" width="22.33203125" style="63" customWidth="1"/>
    <col min="6" max="6" width="19.109375" style="63" customWidth="1"/>
    <col min="7" max="7" width="15.109375" style="63" customWidth="1"/>
    <col min="8" max="8" width="19" style="63" customWidth="1"/>
    <col min="9" max="10" width="14.33203125" style="63" customWidth="1"/>
    <col min="11" max="16384" width="9.109375" style="63"/>
  </cols>
  <sheetData>
    <row r="1" spans="1:10" x14ac:dyDescent="0.25">
      <c r="B1" s="29" t="str">
        <f>'Informacje ogólne'!C4</f>
        <v>DFZP-LS-271-226/2017</v>
      </c>
      <c r="C1" s="63"/>
      <c r="H1" s="31" t="s">
        <v>103</v>
      </c>
      <c r="I1" s="31"/>
      <c r="J1" s="31"/>
    </row>
    <row r="2" spans="1:10" x14ac:dyDescent="0.25">
      <c r="E2" s="92"/>
      <c r="F2" s="92"/>
      <c r="G2" s="104" t="s">
        <v>91</v>
      </c>
      <c r="H2" s="104"/>
    </row>
    <row r="4" spans="1:10" x14ac:dyDescent="0.25">
      <c r="B4" s="6" t="s">
        <v>12</v>
      </c>
      <c r="C4" s="61">
        <v>14</v>
      </c>
      <c r="D4" s="33"/>
      <c r="E4" s="34" t="s">
        <v>15</v>
      </c>
      <c r="F4" s="5"/>
      <c r="G4" s="62"/>
      <c r="H4" s="62"/>
    </row>
    <row r="5" spans="1:10" x14ac:dyDescent="0.25">
      <c r="B5" s="6"/>
      <c r="C5" s="35"/>
      <c r="D5" s="33"/>
      <c r="E5" s="34"/>
      <c r="F5" s="5"/>
      <c r="G5" s="62"/>
      <c r="H5" s="62"/>
    </row>
    <row r="6" spans="1:10" x14ac:dyDescent="0.25">
      <c r="A6" s="6"/>
      <c r="C6" s="35"/>
      <c r="D6" s="33"/>
      <c r="E6" s="62"/>
      <c r="F6" s="62"/>
      <c r="G6" s="62"/>
      <c r="H6" s="62"/>
    </row>
    <row r="7" spans="1:10" x14ac:dyDescent="0.25">
      <c r="A7" s="36"/>
      <c r="B7" s="36"/>
      <c r="C7" s="37"/>
      <c r="D7" s="38"/>
      <c r="E7" s="39" t="s">
        <v>0</v>
      </c>
      <c r="F7" s="40">
        <f>SUM(H10:H15)</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81.599999999999994" customHeight="1" x14ac:dyDescent="0.25">
      <c r="A10" s="48" t="s">
        <v>1</v>
      </c>
      <c r="B10" s="57" t="s">
        <v>125</v>
      </c>
      <c r="C10" s="58">
        <v>2400000</v>
      </c>
      <c r="D10" s="65" t="s">
        <v>52</v>
      </c>
      <c r="E10" s="51"/>
      <c r="F10" s="51"/>
      <c r="G10" s="52"/>
      <c r="H10" s="53">
        <f t="shared" ref="H10:H15" si="0">ROUND(ROUND(C10,2)*ROUND(G10,2),2)</f>
        <v>0</v>
      </c>
    </row>
    <row r="11" spans="1:10" s="47" customFormat="1" ht="76.2" customHeight="1" x14ac:dyDescent="0.25">
      <c r="A11" s="48" t="s">
        <v>2</v>
      </c>
      <c r="B11" s="57" t="s">
        <v>126</v>
      </c>
      <c r="C11" s="59">
        <v>2700000</v>
      </c>
      <c r="D11" s="65" t="s">
        <v>52</v>
      </c>
      <c r="E11" s="51"/>
      <c r="F11" s="51"/>
      <c r="G11" s="52"/>
      <c r="H11" s="53">
        <f t="shared" si="0"/>
        <v>0</v>
      </c>
    </row>
    <row r="12" spans="1:10" s="47" customFormat="1" ht="70.2" customHeight="1" x14ac:dyDescent="0.25">
      <c r="A12" s="48" t="s">
        <v>3</v>
      </c>
      <c r="B12" s="57" t="s">
        <v>127</v>
      </c>
      <c r="C12" s="59">
        <v>2800000</v>
      </c>
      <c r="D12" s="65" t="s">
        <v>52</v>
      </c>
      <c r="E12" s="51"/>
      <c r="F12" s="51"/>
      <c r="G12" s="52"/>
      <c r="H12" s="53">
        <f t="shared" si="0"/>
        <v>0</v>
      </c>
    </row>
    <row r="13" spans="1:10" s="47" customFormat="1" ht="82.8" customHeight="1" x14ac:dyDescent="0.25">
      <c r="A13" s="48" t="s">
        <v>4</v>
      </c>
      <c r="B13" s="57" t="s">
        <v>128</v>
      </c>
      <c r="C13" s="59">
        <v>3000000</v>
      </c>
      <c r="D13" s="65" t="s">
        <v>52</v>
      </c>
      <c r="E13" s="51"/>
      <c r="F13" s="51"/>
      <c r="G13" s="52"/>
      <c r="H13" s="53">
        <f t="shared" si="0"/>
        <v>0</v>
      </c>
    </row>
    <row r="14" spans="1:10" s="47" customFormat="1" ht="66.599999999999994" customHeight="1" x14ac:dyDescent="0.25">
      <c r="A14" s="48" t="s">
        <v>28</v>
      </c>
      <c r="B14" s="57" t="s">
        <v>215</v>
      </c>
      <c r="C14" s="59">
        <v>20000</v>
      </c>
      <c r="D14" s="65" t="s">
        <v>52</v>
      </c>
      <c r="E14" s="51"/>
      <c r="F14" s="51"/>
      <c r="G14" s="52"/>
      <c r="H14" s="53">
        <f t="shared" si="0"/>
        <v>0</v>
      </c>
    </row>
    <row r="15" spans="1:10" s="47" customFormat="1" ht="70.2" customHeight="1" x14ac:dyDescent="0.25">
      <c r="A15" s="48" t="s">
        <v>34</v>
      </c>
      <c r="B15" s="57" t="s">
        <v>216</v>
      </c>
      <c r="C15" s="59">
        <v>160000</v>
      </c>
      <c r="D15" s="65" t="s">
        <v>52</v>
      </c>
      <c r="E15" s="51"/>
      <c r="F15" s="51"/>
      <c r="G15" s="52"/>
      <c r="H15" s="53">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4"/>
  <sheetViews>
    <sheetView showGridLines="0" view="pageBreakPreview" topLeftCell="A10" zoomScaleNormal="100" zoomScaleSheetLayoutView="100" zoomScalePageLayoutView="85" workbookViewId="0">
      <selection activeCell="B15" sqref="B15"/>
    </sheetView>
  </sheetViews>
  <sheetFormatPr defaultColWidth="9.109375" defaultRowHeight="14.4" x14ac:dyDescent="0.25"/>
  <cols>
    <col min="1" max="1" width="5.33203125" style="63" customWidth="1"/>
    <col min="2" max="2" width="74.88671875" style="63" customWidth="1"/>
    <col min="3" max="3" width="9.6640625" style="32" customWidth="1"/>
    <col min="4" max="4" width="7.33203125" style="64" customWidth="1"/>
    <col min="5" max="5" width="22.33203125" style="63" customWidth="1"/>
    <col min="6" max="6" width="19.109375" style="63" customWidth="1"/>
    <col min="7" max="7" width="15.109375" style="63" customWidth="1"/>
    <col min="8" max="8" width="19" style="63" customWidth="1"/>
    <col min="9" max="10" width="14.33203125" style="63" customWidth="1"/>
    <col min="11" max="16384" width="9.109375" style="63"/>
  </cols>
  <sheetData>
    <row r="1" spans="1:10" x14ac:dyDescent="0.25">
      <c r="B1" s="29" t="str">
        <f>'Informacje ogólne'!C4</f>
        <v>DFZP-LS-271-226/2017</v>
      </c>
      <c r="C1" s="63"/>
      <c r="H1" s="31" t="s">
        <v>103</v>
      </c>
      <c r="I1" s="31"/>
      <c r="J1" s="31"/>
    </row>
    <row r="2" spans="1:10" x14ac:dyDescent="0.25">
      <c r="E2" s="92"/>
      <c r="F2" s="92"/>
      <c r="G2" s="104" t="s">
        <v>91</v>
      </c>
      <c r="H2" s="104"/>
    </row>
    <row r="4" spans="1:10" x14ac:dyDescent="0.25">
      <c r="B4" s="6" t="s">
        <v>12</v>
      </c>
      <c r="C4" s="61">
        <v>15</v>
      </c>
      <c r="D4" s="33"/>
      <c r="E4" s="34" t="s">
        <v>15</v>
      </c>
      <c r="F4" s="5"/>
      <c r="G4" s="62"/>
      <c r="H4" s="62"/>
    </row>
    <row r="5" spans="1:10" x14ac:dyDescent="0.25">
      <c r="B5" s="6"/>
      <c r="C5" s="35"/>
      <c r="D5" s="33"/>
      <c r="E5" s="34"/>
      <c r="F5" s="5"/>
      <c r="G5" s="62"/>
      <c r="H5" s="62"/>
    </row>
    <row r="6" spans="1:10" x14ac:dyDescent="0.25">
      <c r="A6" s="6"/>
      <c r="C6" s="35"/>
      <c r="D6" s="33"/>
      <c r="E6" s="62"/>
      <c r="F6" s="62"/>
      <c r="G6" s="62"/>
      <c r="H6" s="62"/>
    </row>
    <row r="7" spans="1:10" x14ac:dyDescent="0.25">
      <c r="A7" s="36"/>
      <c r="B7" s="36"/>
      <c r="C7" s="37"/>
      <c r="D7" s="38"/>
      <c r="E7" s="39" t="s">
        <v>0</v>
      </c>
      <c r="F7" s="40">
        <f>SUM(H10:H14)</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73.8" customHeight="1" x14ac:dyDescent="0.25">
      <c r="A10" s="48" t="s">
        <v>1</v>
      </c>
      <c r="B10" s="57" t="s">
        <v>129</v>
      </c>
      <c r="C10" s="58">
        <v>45000</v>
      </c>
      <c r="D10" s="65" t="s">
        <v>52</v>
      </c>
      <c r="E10" s="51"/>
      <c r="F10" s="51"/>
      <c r="G10" s="52"/>
      <c r="H10" s="53">
        <f t="shared" ref="H10:H14" si="0">ROUND(ROUND(C10,2)*ROUND(G10,2),2)</f>
        <v>0</v>
      </c>
    </row>
    <row r="11" spans="1:10" s="47" customFormat="1" ht="91.2" customHeight="1" x14ac:dyDescent="0.25">
      <c r="A11" s="48" t="s">
        <v>2</v>
      </c>
      <c r="B11" s="57" t="s">
        <v>130</v>
      </c>
      <c r="C11" s="59">
        <v>820000</v>
      </c>
      <c r="D11" s="65" t="s">
        <v>52</v>
      </c>
      <c r="E11" s="51"/>
      <c r="F11" s="51"/>
      <c r="G11" s="52"/>
      <c r="H11" s="53">
        <f t="shared" si="0"/>
        <v>0</v>
      </c>
    </row>
    <row r="12" spans="1:10" s="47" customFormat="1" ht="86.4" x14ac:dyDescent="0.25">
      <c r="A12" s="48" t="s">
        <v>3</v>
      </c>
      <c r="B12" s="57" t="s">
        <v>131</v>
      </c>
      <c r="C12" s="59">
        <v>75000</v>
      </c>
      <c r="D12" s="65" t="s">
        <v>52</v>
      </c>
      <c r="E12" s="51"/>
      <c r="F12" s="51"/>
      <c r="G12" s="52"/>
      <c r="H12" s="53">
        <f t="shared" si="0"/>
        <v>0</v>
      </c>
    </row>
    <row r="13" spans="1:10" s="47" customFormat="1" ht="46.2" customHeight="1" x14ac:dyDescent="0.25">
      <c r="A13" s="48" t="s">
        <v>4</v>
      </c>
      <c r="B13" s="57" t="s">
        <v>132</v>
      </c>
      <c r="C13" s="59">
        <v>270000</v>
      </c>
      <c r="D13" s="65" t="s">
        <v>52</v>
      </c>
      <c r="E13" s="51"/>
      <c r="F13" s="51"/>
      <c r="G13" s="52"/>
      <c r="H13" s="53">
        <f t="shared" si="0"/>
        <v>0</v>
      </c>
    </row>
    <row r="14" spans="1:10" s="47" customFormat="1" ht="64.8" customHeight="1" x14ac:dyDescent="0.25">
      <c r="A14" s="48" t="s">
        <v>28</v>
      </c>
      <c r="B14" s="109" t="s">
        <v>214</v>
      </c>
      <c r="C14" s="59">
        <v>37000</v>
      </c>
      <c r="D14" s="65" t="s">
        <v>52</v>
      </c>
      <c r="E14" s="51"/>
      <c r="F14" s="51"/>
      <c r="G14" s="52"/>
      <c r="H14" s="53">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K11"/>
  <sheetViews>
    <sheetView showGridLines="0" view="pageBreakPreview" topLeftCell="A4" zoomScaleNormal="100" zoomScaleSheetLayoutView="100" zoomScalePageLayoutView="85" workbookViewId="0">
      <selection activeCell="B15" sqref="B15"/>
    </sheetView>
  </sheetViews>
  <sheetFormatPr defaultColWidth="9.109375" defaultRowHeight="14.4" x14ac:dyDescent="0.25"/>
  <cols>
    <col min="1" max="1" width="5.33203125" style="63" customWidth="1"/>
    <col min="2" max="2" width="74.88671875" style="63" customWidth="1"/>
    <col min="3" max="3" width="9.6640625" style="32" customWidth="1"/>
    <col min="4" max="4" width="7.33203125" style="64" customWidth="1"/>
    <col min="5" max="5" width="22.33203125" style="63" customWidth="1"/>
    <col min="6" max="6" width="19.109375" style="63" customWidth="1"/>
    <col min="7" max="7" width="19.109375" style="74" customWidth="1"/>
    <col min="8" max="8" width="15.109375" style="63" customWidth="1"/>
    <col min="9" max="9" width="19" style="63" customWidth="1"/>
    <col min="10" max="11" width="14.33203125" style="63" customWidth="1"/>
    <col min="12" max="16384" width="9.109375" style="63"/>
  </cols>
  <sheetData>
    <row r="1" spans="1:11" x14ac:dyDescent="0.25">
      <c r="B1" s="29" t="str">
        <f>'Informacje ogólne'!C4</f>
        <v>DFZP-LS-271-226/2017</v>
      </c>
      <c r="C1" s="63"/>
      <c r="I1" s="31" t="s">
        <v>103</v>
      </c>
      <c r="J1" s="31"/>
      <c r="K1" s="31"/>
    </row>
    <row r="2" spans="1:11" x14ac:dyDescent="0.25">
      <c r="E2" s="92"/>
      <c r="F2" s="92"/>
      <c r="H2" s="104" t="s">
        <v>91</v>
      </c>
      <c r="I2" s="104"/>
    </row>
    <row r="4" spans="1:11" x14ac:dyDescent="0.25">
      <c r="B4" s="6" t="s">
        <v>12</v>
      </c>
      <c r="C4" s="61">
        <v>16</v>
      </c>
      <c r="D4" s="33"/>
      <c r="E4" s="34" t="s">
        <v>15</v>
      </c>
      <c r="F4" s="5"/>
      <c r="G4" s="5"/>
      <c r="H4" s="62"/>
      <c r="I4" s="62"/>
    </row>
    <row r="5" spans="1:11" x14ac:dyDescent="0.25">
      <c r="B5" s="6"/>
      <c r="C5" s="35"/>
      <c r="D5" s="33"/>
      <c r="E5" s="34"/>
      <c r="F5" s="5"/>
      <c r="G5" s="5"/>
      <c r="H5" s="62"/>
      <c r="I5" s="62"/>
    </row>
    <row r="6" spans="1:11" x14ac:dyDescent="0.25">
      <c r="A6" s="6"/>
      <c r="C6" s="35"/>
      <c r="D6" s="33"/>
      <c r="E6" s="62"/>
      <c r="F6" s="62"/>
      <c r="G6" s="75"/>
      <c r="H6" s="62"/>
      <c r="I6" s="62"/>
    </row>
    <row r="7" spans="1:11" x14ac:dyDescent="0.25">
      <c r="A7" s="36"/>
      <c r="B7" s="36"/>
      <c r="C7" s="37"/>
      <c r="D7" s="38"/>
      <c r="E7" s="39" t="s">
        <v>0</v>
      </c>
      <c r="F7" s="40">
        <f>SUM(I10:I11)</f>
        <v>0</v>
      </c>
      <c r="G7" s="80"/>
      <c r="H7" s="41"/>
      <c r="I7" s="41"/>
    </row>
    <row r="8" spans="1:11" ht="12.75" customHeight="1" x14ac:dyDescent="0.25">
      <c r="A8" s="41"/>
      <c r="B8" s="36"/>
      <c r="C8" s="42"/>
      <c r="D8" s="43"/>
      <c r="E8" s="41"/>
      <c r="F8" s="41"/>
      <c r="G8" s="41"/>
      <c r="H8" s="41"/>
      <c r="I8" s="41"/>
    </row>
    <row r="9" spans="1:11" s="47" customFormat="1" ht="43.2" customHeight="1" x14ac:dyDescent="0.25">
      <c r="A9" s="44" t="s">
        <v>33</v>
      </c>
      <c r="B9" s="44" t="s">
        <v>48</v>
      </c>
      <c r="C9" s="45" t="s">
        <v>35</v>
      </c>
      <c r="D9" s="46"/>
      <c r="E9" s="44" t="s">
        <v>49</v>
      </c>
      <c r="F9" s="44" t="s">
        <v>50</v>
      </c>
      <c r="G9" s="44" t="s">
        <v>134</v>
      </c>
      <c r="H9" s="44" t="s">
        <v>51</v>
      </c>
      <c r="I9" s="44" t="s">
        <v>13</v>
      </c>
    </row>
    <row r="10" spans="1:11" s="47" customFormat="1" ht="125.4" customHeight="1" x14ac:dyDescent="0.25">
      <c r="A10" s="48" t="s">
        <v>1</v>
      </c>
      <c r="B10" s="109" t="s">
        <v>217</v>
      </c>
      <c r="C10" s="58">
        <v>400</v>
      </c>
      <c r="D10" s="65" t="s">
        <v>52</v>
      </c>
      <c r="E10" s="51"/>
      <c r="F10" s="51"/>
      <c r="G10" s="51" t="s">
        <v>167</v>
      </c>
      <c r="H10" s="52"/>
      <c r="I10" s="53">
        <f>ROUND(ROUND(C10,2)*ROUND(H10,2),2)</f>
        <v>0</v>
      </c>
    </row>
    <row r="11" spans="1:11" s="47" customFormat="1" ht="38.4" customHeight="1" x14ac:dyDescent="0.25">
      <c r="A11" s="48" t="s">
        <v>2</v>
      </c>
      <c r="B11" s="109" t="s">
        <v>133</v>
      </c>
      <c r="C11" s="59">
        <v>600</v>
      </c>
      <c r="D11" s="65" t="s">
        <v>52</v>
      </c>
      <c r="E11" s="51"/>
      <c r="F11" s="51"/>
      <c r="G11" s="51" t="s">
        <v>135</v>
      </c>
      <c r="H11" s="52"/>
      <c r="I11" s="53">
        <f>ROUND(ROUND(C11,2)*ROUND(H11,2),2)</f>
        <v>0</v>
      </c>
    </row>
  </sheetData>
  <mergeCells count="2">
    <mergeCell ref="E2:F2"/>
    <mergeCell ref="H2:I2"/>
  </mergeCells>
  <printOptions horizontalCentered="1"/>
  <pageMargins left="0.19685039370078741" right="0.19685039370078741" top="1.3779527559055118" bottom="0.98425196850393704" header="0.51181102362204722" footer="0.51181102362204722"/>
  <pageSetup paperSize="9" scale="76"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7"/>
  <sheetViews>
    <sheetView showGridLines="0" view="pageBreakPreview" topLeftCell="A7" zoomScaleNormal="100" zoomScaleSheetLayoutView="100" zoomScalePageLayoutView="85" workbookViewId="0">
      <selection activeCell="B16" sqref="B16"/>
    </sheetView>
  </sheetViews>
  <sheetFormatPr defaultColWidth="9.109375" defaultRowHeight="14.4" x14ac:dyDescent="0.25"/>
  <cols>
    <col min="1" max="1" width="5.33203125" style="63" customWidth="1"/>
    <col min="2" max="2" width="74.88671875" style="63" customWidth="1"/>
    <col min="3" max="3" width="10.88671875" style="32" customWidth="1"/>
    <col min="4" max="4" width="9" style="64" customWidth="1"/>
    <col min="5" max="5" width="22.33203125" style="63" customWidth="1"/>
    <col min="6" max="6" width="19.109375" style="63" customWidth="1"/>
    <col min="7" max="7" width="15.109375" style="63" customWidth="1"/>
    <col min="8" max="8" width="19" style="63" customWidth="1"/>
    <col min="9" max="10" width="14.33203125" style="63" customWidth="1"/>
    <col min="11" max="16384" width="9.109375" style="63"/>
  </cols>
  <sheetData>
    <row r="1" spans="1:10" x14ac:dyDescent="0.25">
      <c r="B1" s="29" t="str">
        <f>'Informacje ogólne'!C4</f>
        <v>DFZP-LS-271-226/2017</v>
      </c>
      <c r="C1" s="63"/>
      <c r="H1" s="31" t="s">
        <v>103</v>
      </c>
      <c r="I1" s="31"/>
      <c r="J1" s="31"/>
    </row>
    <row r="2" spans="1:10" x14ac:dyDescent="0.25">
      <c r="E2" s="92"/>
      <c r="F2" s="92"/>
      <c r="G2" s="104" t="s">
        <v>91</v>
      </c>
      <c r="H2" s="104"/>
    </row>
    <row r="4" spans="1:10" x14ac:dyDescent="0.25">
      <c r="B4" s="6" t="s">
        <v>12</v>
      </c>
      <c r="C4" s="61">
        <v>17</v>
      </c>
      <c r="D4" s="33"/>
      <c r="E4" s="34" t="s">
        <v>15</v>
      </c>
      <c r="F4" s="5"/>
      <c r="G4" s="62"/>
      <c r="H4" s="62"/>
    </row>
    <row r="5" spans="1:10" x14ac:dyDescent="0.25">
      <c r="B5" s="6"/>
      <c r="C5" s="35"/>
      <c r="D5" s="33"/>
      <c r="E5" s="34"/>
      <c r="F5" s="5"/>
      <c r="G5" s="62"/>
      <c r="H5" s="62"/>
    </row>
    <row r="6" spans="1:10" x14ac:dyDescent="0.25">
      <c r="A6" s="6"/>
      <c r="C6" s="35"/>
      <c r="D6" s="33"/>
      <c r="E6" s="62"/>
      <c r="F6" s="62"/>
      <c r="G6" s="62"/>
      <c r="H6" s="62"/>
    </row>
    <row r="7" spans="1:10" x14ac:dyDescent="0.25">
      <c r="A7" s="36"/>
      <c r="B7" s="36"/>
      <c r="C7" s="37"/>
      <c r="D7" s="38"/>
      <c r="E7" s="39" t="s">
        <v>0</v>
      </c>
      <c r="F7" s="40">
        <f>SUM(H10:H17)</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28.2" customHeight="1" x14ac:dyDescent="0.25">
      <c r="A10" s="48" t="s">
        <v>1</v>
      </c>
      <c r="B10" s="57" t="s">
        <v>136</v>
      </c>
      <c r="C10" s="58">
        <v>230000</v>
      </c>
      <c r="D10" s="65" t="s">
        <v>52</v>
      </c>
      <c r="E10" s="51"/>
      <c r="F10" s="51"/>
      <c r="G10" s="52"/>
      <c r="H10" s="53">
        <f t="shared" ref="H10:H17" si="0">ROUND(ROUND(C10,2)*ROUND(G10,2),2)</f>
        <v>0</v>
      </c>
    </row>
    <row r="11" spans="1:10" s="47" customFormat="1" ht="29.4" customHeight="1" x14ac:dyDescent="0.25">
      <c r="A11" s="48" t="s">
        <v>2</v>
      </c>
      <c r="B11" s="57" t="s">
        <v>137</v>
      </c>
      <c r="C11" s="59">
        <v>2700</v>
      </c>
      <c r="D11" s="65" t="s">
        <v>52</v>
      </c>
      <c r="E11" s="51"/>
      <c r="F11" s="51"/>
      <c r="G11" s="52"/>
      <c r="H11" s="53">
        <f t="shared" si="0"/>
        <v>0</v>
      </c>
    </row>
    <row r="12" spans="1:10" s="47" customFormat="1" ht="27.6" customHeight="1" x14ac:dyDescent="0.25">
      <c r="A12" s="48" t="s">
        <v>3</v>
      </c>
      <c r="B12" s="57" t="s">
        <v>138</v>
      </c>
      <c r="C12" s="59">
        <v>3100000</v>
      </c>
      <c r="D12" s="65" t="s">
        <v>52</v>
      </c>
      <c r="E12" s="51"/>
      <c r="F12" s="51"/>
      <c r="G12" s="52"/>
      <c r="H12" s="53">
        <f t="shared" si="0"/>
        <v>0</v>
      </c>
    </row>
    <row r="13" spans="1:10" s="47" customFormat="1" ht="30.6" customHeight="1" x14ac:dyDescent="0.25">
      <c r="A13" s="48" t="s">
        <v>4</v>
      </c>
      <c r="B13" s="57" t="s">
        <v>139</v>
      </c>
      <c r="C13" s="59">
        <v>1100</v>
      </c>
      <c r="D13" s="65" t="s">
        <v>52</v>
      </c>
      <c r="E13" s="51"/>
      <c r="F13" s="51"/>
      <c r="G13" s="52"/>
      <c r="H13" s="53">
        <f t="shared" si="0"/>
        <v>0</v>
      </c>
    </row>
    <row r="14" spans="1:10" s="47" customFormat="1" ht="30" customHeight="1" x14ac:dyDescent="0.25">
      <c r="A14" s="48" t="s">
        <v>28</v>
      </c>
      <c r="B14" s="57" t="s">
        <v>140</v>
      </c>
      <c r="C14" s="59">
        <v>250</v>
      </c>
      <c r="D14" s="65" t="s">
        <v>52</v>
      </c>
      <c r="E14" s="51"/>
      <c r="F14" s="51"/>
      <c r="G14" s="52"/>
      <c r="H14" s="53">
        <f t="shared" si="0"/>
        <v>0</v>
      </c>
    </row>
    <row r="15" spans="1:10" s="47" customFormat="1" ht="27.6" customHeight="1" x14ac:dyDescent="0.25">
      <c r="A15" s="48" t="s">
        <v>34</v>
      </c>
      <c r="B15" s="57" t="s">
        <v>210</v>
      </c>
      <c r="C15" s="59">
        <v>1200</v>
      </c>
      <c r="D15" s="65" t="s">
        <v>52</v>
      </c>
      <c r="E15" s="51"/>
      <c r="F15" s="51"/>
      <c r="G15" s="52"/>
      <c r="H15" s="53">
        <f t="shared" si="0"/>
        <v>0</v>
      </c>
    </row>
    <row r="16" spans="1:10" s="47" customFormat="1" ht="105" customHeight="1" x14ac:dyDescent="0.25">
      <c r="A16" s="48" t="s">
        <v>5</v>
      </c>
      <c r="B16" s="57" t="s">
        <v>141</v>
      </c>
      <c r="C16" s="59">
        <v>6100</v>
      </c>
      <c r="D16" s="65" t="s">
        <v>52</v>
      </c>
      <c r="E16" s="51"/>
      <c r="F16" s="51"/>
      <c r="G16" s="52"/>
      <c r="H16" s="53">
        <f t="shared" si="0"/>
        <v>0</v>
      </c>
    </row>
    <row r="17" spans="1:8" s="47" customFormat="1" ht="63" customHeight="1" x14ac:dyDescent="0.25">
      <c r="A17" s="48" t="s">
        <v>55</v>
      </c>
      <c r="B17" s="57" t="s">
        <v>142</v>
      </c>
      <c r="C17" s="59">
        <v>500</v>
      </c>
      <c r="D17" s="65" t="s">
        <v>52</v>
      </c>
      <c r="E17" s="51"/>
      <c r="F17" s="51"/>
      <c r="G17" s="52"/>
      <c r="H17" s="53">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N14"/>
  <sheetViews>
    <sheetView showGridLines="0" view="pageBreakPreview" zoomScaleNormal="100" zoomScaleSheetLayoutView="100" zoomScalePageLayoutView="85" workbookViewId="0">
      <selection activeCell="H10" sqref="H10"/>
    </sheetView>
  </sheetViews>
  <sheetFormatPr defaultColWidth="9.109375" defaultRowHeight="14.4" x14ac:dyDescent="0.25"/>
  <cols>
    <col min="1" max="1" width="5.33203125" style="7" customWidth="1"/>
    <col min="2" max="2" width="74.88671875" style="7" customWidth="1"/>
    <col min="3" max="3" width="9.6640625" style="32" customWidth="1"/>
    <col min="4" max="4" width="7.33203125" style="30" customWidth="1"/>
    <col min="5" max="5" width="22.33203125" style="7" customWidth="1"/>
    <col min="6" max="6" width="19.109375" style="7" customWidth="1"/>
    <col min="7" max="7" width="15.109375" style="7" customWidth="1"/>
    <col min="8" max="8" width="19" style="7" customWidth="1"/>
    <col min="9" max="9" width="8" style="7" customWidth="1"/>
    <col min="10" max="10" width="15.88671875" style="7" customWidth="1"/>
    <col min="11" max="11" width="15.88671875" style="55" customWidth="1"/>
    <col min="12" max="12" width="15.88671875" style="7" customWidth="1"/>
    <col min="13" max="14" width="14.33203125" style="7" customWidth="1"/>
    <col min="15" max="15" width="15.33203125" style="7" customWidth="1"/>
    <col min="16" max="16384" width="9.109375" style="7"/>
  </cols>
  <sheetData>
    <row r="1" spans="1:14" x14ac:dyDescent="0.25">
      <c r="B1" s="29" t="str">
        <f>'Informacje ogólne'!C4</f>
        <v>DFZP-LS-271-226/2017</v>
      </c>
      <c r="C1" s="7"/>
      <c r="G1" s="104" t="s">
        <v>54</v>
      </c>
      <c r="H1" s="104"/>
      <c r="M1" s="31"/>
      <c r="N1" s="31"/>
    </row>
    <row r="2" spans="1:14" x14ac:dyDescent="0.25">
      <c r="E2" s="92"/>
      <c r="F2" s="92"/>
      <c r="G2" s="104" t="s">
        <v>91</v>
      </c>
      <c r="H2" s="104"/>
    </row>
    <row r="4" spans="1:14" x14ac:dyDescent="0.25">
      <c r="B4" s="6" t="s">
        <v>12</v>
      </c>
      <c r="C4" s="9">
        <v>18</v>
      </c>
      <c r="D4" s="33"/>
      <c r="E4" s="34" t="s">
        <v>15</v>
      </c>
      <c r="F4" s="5"/>
      <c r="G4" s="5"/>
      <c r="H4" s="5"/>
      <c r="N4" s="29"/>
    </row>
    <row r="5" spans="1:14" x14ac:dyDescent="0.25">
      <c r="B5" s="6"/>
      <c r="C5" s="35"/>
      <c r="D5" s="33"/>
      <c r="E5" s="34"/>
      <c r="F5" s="5"/>
      <c r="G5" s="5"/>
      <c r="H5" s="5"/>
      <c r="N5" s="29"/>
    </row>
    <row r="6" spans="1:14" x14ac:dyDescent="0.25">
      <c r="A6" s="6"/>
      <c r="C6" s="35"/>
      <c r="D6" s="33"/>
      <c r="E6" s="1"/>
      <c r="F6" s="1"/>
      <c r="G6" s="1"/>
      <c r="H6" s="1"/>
    </row>
    <row r="7" spans="1:14" x14ac:dyDescent="0.25">
      <c r="A7" s="36"/>
      <c r="B7" s="36"/>
      <c r="C7" s="37"/>
      <c r="D7" s="38"/>
      <c r="E7" s="39" t="s">
        <v>0</v>
      </c>
      <c r="F7" s="40">
        <f>SUM(H10:H10)</f>
        <v>0</v>
      </c>
      <c r="G7" s="41"/>
      <c r="H7" s="41"/>
      <c r="K7" s="7"/>
    </row>
    <row r="8" spans="1:14" ht="12.75" customHeight="1" x14ac:dyDescent="0.25">
      <c r="A8" s="41"/>
      <c r="B8" s="36"/>
      <c r="C8" s="42"/>
      <c r="D8" s="43"/>
      <c r="E8" s="41"/>
      <c r="F8" s="41"/>
      <c r="G8" s="41"/>
      <c r="H8" s="41"/>
      <c r="K8" s="7"/>
    </row>
    <row r="9" spans="1:14" s="47" customFormat="1" ht="43.2" customHeight="1" x14ac:dyDescent="0.25">
      <c r="A9" s="44" t="s">
        <v>33</v>
      </c>
      <c r="B9" s="44" t="s">
        <v>48</v>
      </c>
      <c r="C9" s="45" t="s">
        <v>35</v>
      </c>
      <c r="D9" s="46"/>
      <c r="E9" s="44" t="s">
        <v>49</v>
      </c>
      <c r="F9" s="44" t="s">
        <v>50</v>
      </c>
      <c r="G9" s="44" t="s">
        <v>51</v>
      </c>
      <c r="H9" s="44" t="s">
        <v>13</v>
      </c>
    </row>
    <row r="10" spans="1:14" s="47" customFormat="1" ht="49.2" customHeight="1" x14ac:dyDescent="0.25">
      <c r="A10" s="48" t="s">
        <v>1</v>
      </c>
      <c r="B10" s="49" t="s">
        <v>143</v>
      </c>
      <c r="C10" s="56">
        <v>600</v>
      </c>
      <c r="D10" s="50" t="s">
        <v>52</v>
      </c>
      <c r="E10" s="51"/>
      <c r="F10" s="51"/>
      <c r="G10" s="52"/>
      <c r="H10" s="53">
        <f t="shared" ref="H10" si="0">ROUND(ROUND(C10,2)*ROUND(G10,2),2)</f>
        <v>0</v>
      </c>
    </row>
    <row r="11" spans="1:14" x14ac:dyDescent="0.25">
      <c r="K11" s="7"/>
    </row>
    <row r="12" spans="1:14" x14ac:dyDescent="0.25">
      <c r="K12" s="7"/>
    </row>
    <row r="13" spans="1:14" x14ac:dyDescent="0.25">
      <c r="K13" s="7"/>
    </row>
    <row r="14" spans="1:14" x14ac:dyDescent="0.25">
      <c r="K14" s="7"/>
    </row>
  </sheetData>
  <mergeCells count="3">
    <mergeCell ref="G1:H1"/>
    <mergeCell ref="E2:F2"/>
    <mergeCell ref="G2:H2"/>
  </mergeCells>
  <phoneticPr fontId="6" type="noConversion"/>
  <printOptions horizontalCentered="1"/>
  <pageMargins left="0.19685039370078741" right="0.19685039370078741" top="1.3779527559055118" bottom="0.98425196850393704" header="0.51181102362204722" footer="0.51181102362204722"/>
  <pageSetup paperSize="9" scale="85" fitToHeight="0" orientation="landscape" horizontalDpi="300"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theme="0" tint="-0.34998626667073579"/>
    <pageSetUpPr fitToPage="1"/>
  </sheetPr>
  <dimension ref="A1:J12"/>
  <sheetViews>
    <sheetView showGridLines="0" view="pageBreakPreview" topLeftCell="A4" zoomScaleNormal="100" zoomScaleSheetLayoutView="100" zoomScalePageLayoutView="85" workbookViewId="0">
      <selection activeCell="D10" sqref="D10"/>
    </sheetView>
  </sheetViews>
  <sheetFormatPr defaultColWidth="9.109375" defaultRowHeight="14.4" x14ac:dyDescent="0.25"/>
  <cols>
    <col min="1" max="1" width="5.33203125" style="7" customWidth="1"/>
    <col min="2" max="2" width="74.88671875" style="7" customWidth="1"/>
    <col min="3" max="3" width="9.6640625" style="32" customWidth="1"/>
    <col min="4" max="4" width="10.33203125" style="30" customWidth="1"/>
    <col min="5" max="5" width="22.33203125" style="7" customWidth="1"/>
    <col min="6" max="6" width="19.109375" style="7" customWidth="1"/>
    <col min="7" max="7" width="15.109375" style="7" customWidth="1"/>
    <col min="8" max="8" width="19" style="7" customWidth="1"/>
    <col min="9" max="10" width="14.33203125" style="7" customWidth="1"/>
    <col min="11" max="16384" width="9.109375" style="7"/>
  </cols>
  <sheetData>
    <row r="1" spans="1:10" x14ac:dyDescent="0.25">
      <c r="B1" s="29" t="str">
        <f>'Informacje ogólne'!C4</f>
        <v>DFZP-LS-271-226/2017</v>
      </c>
      <c r="C1" s="7"/>
      <c r="H1" s="31" t="s">
        <v>103</v>
      </c>
      <c r="I1" s="31"/>
      <c r="J1" s="31"/>
    </row>
    <row r="2" spans="1:10" x14ac:dyDescent="0.25">
      <c r="E2" s="92"/>
      <c r="F2" s="92"/>
      <c r="G2" s="104" t="s">
        <v>91</v>
      </c>
      <c r="H2" s="104"/>
    </row>
    <row r="4" spans="1:10" x14ac:dyDescent="0.25">
      <c r="B4" s="6" t="s">
        <v>12</v>
      </c>
      <c r="C4" s="9">
        <v>1</v>
      </c>
      <c r="D4" s="33"/>
      <c r="E4" s="34" t="s">
        <v>15</v>
      </c>
      <c r="F4" s="5"/>
      <c r="G4" s="1"/>
      <c r="H4" s="1"/>
    </row>
    <row r="5" spans="1:10" x14ac:dyDescent="0.25">
      <c r="B5" s="6"/>
      <c r="C5" s="35"/>
      <c r="D5" s="33"/>
      <c r="E5" s="34"/>
      <c r="F5" s="5"/>
      <c r="G5" s="1"/>
      <c r="H5" s="1"/>
    </row>
    <row r="6" spans="1:10" x14ac:dyDescent="0.25">
      <c r="A6" s="6"/>
      <c r="C6" s="35"/>
      <c r="D6" s="33"/>
      <c r="E6" s="1"/>
      <c r="F6" s="1"/>
      <c r="G6" s="1"/>
      <c r="H6" s="1"/>
    </row>
    <row r="7" spans="1:10" x14ac:dyDescent="0.25">
      <c r="A7" s="36"/>
      <c r="B7" s="36"/>
      <c r="C7" s="37"/>
      <c r="D7" s="38"/>
      <c r="E7" s="39" t="s">
        <v>0</v>
      </c>
      <c r="F7" s="40">
        <f>SUM(H10:H12)</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100.8" customHeight="1" x14ac:dyDescent="0.25">
      <c r="A10" s="48" t="s">
        <v>1</v>
      </c>
      <c r="B10" s="57" t="s">
        <v>95</v>
      </c>
      <c r="C10" s="58">
        <v>900</v>
      </c>
      <c r="D10" s="50" t="s">
        <v>52</v>
      </c>
      <c r="E10" s="51"/>
      <c r="F10" s="51"/>
      <c r="G10" s="52"/>
      <c r="H10" s="53">
        <f>ROUND(ROUND(C10,2)*ROUND(G10,2),2)</f>
        <v>0</v>
      </c>
    </row>
    <row r="11" spans="1:10" s="47" customFormat="1" ht="73.8" customHeight="1" x14ac:dyDescent="0.25">
      <c r="A11" s="48" t="s">
        <v>2</v>
      </c>
      <c r="B11" s="57" t="s">
        <v>96</v>
      </c>
      <c r="C11" s="59">
        <v>900</v>
      </c>
      <c r="D11" s="50" t="s">
        <v>52</v>
      </c>
      <c r="E11" s="51"/>
      <c r="F11" s="51"/>
      <c r="G11" s="52"/>
      <c r="H11" s="53">
        <f t="shared" ref="H11:H12" si="0">ROUND(ROUND(C11,2)*ROUND(G11,2),2)</f>
        <v>0</v>
      </c>
    </row>
    <row r="12" spans="1:10" s="47" customFormat="1" ht="100.2" customHeight="1" x14ac:dyDescent="0.25">
      <c r="A12" s="48" t="s">
        <v>3</v>
      </c>
      <c r="B12" s="57" t="s">
        <v>97</v>
      </c>
      <c r="C12" s="59">
        <v>63000</v>
      </c>
      <c r="D12" s="50" t="s">
        <v>52</v>
      </c>
      <c r="E12" s="51"/>
      <c r="F12" s="51"/>
      <c r="G12" s="52"/>
      <c r="H12" s="53">
        <f t="shared" si="0"/>
        <v>0</v>
      </c>
    </row>
  </sheetData>
  <mergeCells count="2">
    <mergeCell ref="E2:F2"/>
    <mergeCell ref="G2:H2"/>
  </mergeCells>
  <phoneticPr fontId="0" type="noConversion"/>
  <printOptions horizontalCentered="1"/>
  <pageMargins left="0.19685039370078741" right="0.19685039370078741" top="1.3779527559055118" bottom="0.98425196850393704" header="0.51181102362204722" footer="0.51181102362204722"/>
  <pageSetup paperSize="9" scale="83" fitToHeight="0" orientation="landscape" r:id="rId1"/>
  <headerFooter alignWithMargins="0">
    <oddFooter xml:space="preserve">&amp;C&amp;"Times New Roman,Normalny"Strona &amp;P&amp;R&amp;"Times New Roman,Normalny"pieczęć i podpis osoby (osób) upoważnionej
do reprezentowania wykonawcy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1"/>
  <sheetViews>
    <sheetView showGridLines="0" view="pageBreakPreview" topLeftCell="A4" zoomScaleNormal="100" zoomScaleSheetLayoutView="100" zoomScalePageLayoutView="85" workbookViewId="0">
      <selection activeCell="H10" sqref="H10"/>
    </sheetView>
  </sheetViews>
  <sheetFormatPr defaultColWidth="9.109375" defaultRowHeight="14.4" x14ac:dyDescent="0.25"/>
  <cols>
    <col min="1" max="1" width="5.33203125" style="63" customWidth="1"/>
    <col min="2" max="2" width="74.88671875" style="63" customWidth="1"/>
    <col min="3" max="3" width="9.6640625" style="32" customWidth="1"/>
    <col min="4" max="4" width="7.33203125" style="64" customWidth="1"/>
    <col min="5" max="5" width="22.33203125" style="63" customWidth="1"/>
    <col min="6" max="6" width="19.109375" style="63" customWidth="1"/>
    <col min="7" max="7" width="15.109375" style="63" customWidth="1"/>
    <col min="8" max="8" width="19" style="63" customWidth="1"/>
    <col min="9" max="10" width="14.33203125" style="63" customWidth="1"/>
    <col min="11" max="16384" width="9.109375" style="63"/>
  </cols>
  <sheetData>
    <row r="1" spans="1:10" x14ac:dyDescent="0.25">
      <c r="B1" s="29" t="str">
        <f>'Informacje ogólne'!C4</f>
        <v>DFZP-LS-271-226/2017</v>
      </c>
      <c r="C1" s="63"/>
      <c r="H1" s="31" t="s">
        <v>103</v>
      </c>
      <c r="I1" s="31"/>
      <c r="J1" s="31"/>
    </row>
    <row r="2" spans="1:10" x14ac:dyDescent="0.25">
      <c r="E2" s="92"/>
      <c r="F2" s="92"/>
      <c r="G2" s="104" t="s">
        <v>91</v>
      </c>
      <c r="H2" s="104"/>
    </row>
    <row r="4" spans="1:10" x14ac:dyDescent="0.25">
      <c r="B4" s="6" t="s">
        <v>12</v>
      </c>
      <c r="C4" s="61">
        <v>19</v>
      </c>
      <c r="D4" s="33"/>
      <c r="E4" s="34" t="s">
        <v>15</v>
      </c>
      <c r="F4" s="5"/>
      <c r="G4" s="62"/>
      <c r="H4" s="62"/>
    </row>
    <row r="5" spans="1:10" x14ac:dyDescent="0.25">
      <c r="B5" s="6"/>
      <c r="C5" s="35"/>
      <c r="D5" s="33"/>
      <c r="E5" s="34"/>
      <c r="F5" s="5"/>
      <c r="G5" s="62"/>
      <c r="H5" s="62"/>
    </row>
    <row r="6" spans="1:10" x14ac:dyDescent="0.25">
      <c r="A6" s="6"/>
      <c r="C6" s="35"/>
      <c r="D6" s="33"/>
      <c r="E6" s="62"/>
      <c r="F6" s="62"/>
      <c r="G6" s="62"/>
      <c r="H6" s="62"/>
    </row>
    <row r="7" spans="1:10" x14ac:dyDescent="0.25">
      <c r="A7" s="36"/>
      <c r="B7" s="36"/>
      <c r="C7" s="37"/>
      <c r="D7" s="38"/>
      <c r="E7" s="39" t="s">
        <v>0</v>
      </c>
      <c r="F7" s="40">
        <f>SUM(H10:H11)</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30" customHeight="1" x14ac:dyDescent="0.25">
      <c r="A10" s="48" t="s">
        <v>1</v>
      </c>
      <c r="B10" s="57" t="s">
        <v>144</v>
      </c>
      <c r="C10" s="58">
        <v>230</v>
      </c>
      <c r="D10" s="65" t="s">
        <v>52</v>
      </c>
      <c r="E10" s="51"/>
      <c r="F10" s="51"/>
      <c r="G10" s="52"/>
      <c r="H10" s="53">
        <f t="shared" ref="H10:H11" si="0">ROUND(ROUND(C10,2)*ROUND(G10,2),2)</f>
        <v>0</v>
      </c>
    </row>
    <row r="11" spans="1:10" s="47" customFormat="1" ht="73.8" customHeight="1" x14ac:dyDescent="0.25">
      <c r="A11" s="48" t="s">
        <v>2</v>
      </c>
      <c r="B11" s="57" t="s">
        <v>145</v>
      </c>
      <c r="C11" s="59">
        <v>200</v>
      </c>
      <c r="D11" s="65" t="s">
        <v>52</v>
      </c>
      <c r="E11" s="51"/>
      <c r="F11" s="51"/>
      <c r="G11" s="52"/>
      <c r="H11" s="53">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6"/>
  <sheetViews>
    <sheetView showGridLines="0" view="pageBreakPreview" topLeftCell="A10" zoomScaleNormal="100" zoomScaleSheetLayoutView="100" zoomScalePageLayoutView="85" workbookViewId="0">
      <selection activeCell="H16" sqref="H16"/>
    </sheetView>
  </sheetViews>
  <sheetFormatPr defaultColWidth="9.109375" defaultRowHeight="14.4" x14ac:dyDescent="0.25"/>
  <cols>
    <col min="1" max="1" width="5.33203125" style="63" customWidth="1"/>
    <col min="2" max="2" width="74.88671875" style="63" customWidth="1"/>
    <col min="3" max="3" width="9.6640625" style="32" customWidth="1"/>
    <col min="4" max="4" width="7.33203125" style="64" customWidth="1"/>
    <col min="5" max="5" width="22.33203125" style="63" customWidth="1"/>
    <col min="6" max="6" width="19.109375" style="63" customWidth="1"/>
    <col min="7" max="7" width="15.109375" style="63" customWidth="1"/>
    <col min="8" max="8" width="19" style="63" customWidth="1"/>
    <col min="9" max="10" width="14.33203125" style="63" customWidth="1"/>
    <col min="11" max="16384" width="9.109375" style="63"/>
  </cols>
  <sheetData>
    <row r="1" spans="1:10" x14ac:dyDescent="0.25">
      <c r="B1" s="29" t="str">
        <f>'Informacje ogólne'!C4</f>
        <v>DFZP-LS-271-226/2017</v>
      </c>
      <c r="C1" s="63"/>
      <c r="H1" s="31" t="s">
        <v>103</v>
      </c>
      <c r="I1" s="31"/>
      <c r="J1" s="31"/>
    </row>
    <row r="2" spans="1:10" x14ac:dyDescent="0.25">
      <c r="E2" s="92"/>
      <c r="F2" s="92"/>
      <c r="G2" s="104" t="s">
        <v>91</v>
      </c>
      <c r="H2" s="104"/>
    </row>
    <row r="4" spans="1:10" x14ac:dyDescent="0.25">
      <c r="B4" s="6" t="s">
        <v>12</v>
      </c>
      <c r="C4" s="61">
        <v>20</v>
      </c>
      <c r="D4" s="33"/>
      <c r="E4" s="34" t="s">
        <v>15</v>
      </c>
      <c r="F4" s="5"/>
      <c r="G4" s="62"/>
      <c r="H4" s="62"/>
    </row>
    <row r="5" spans="1:10" x14ac:dyDescent="0.25">
      <c r="B5" s="6"/>
      <c r="C5" s="35"/>
      <c r="D5" s="33"/>
      <c r="E5" s="34"/>
      <c r="F5" s="5"/>
      <c r="G5" s="62"/>
      <c r="H5" s="62"/>
    </row>
    <row r="6" spans="1:10" x14ac:dyDescent="0.25">
      <c r="A6" s="6"/>
      <c r="C6" s="35"/>
      <c r="D6" s="33"/>
      <c r="E6" s="62"/>
      <c r="F6" s="62"/>
      <c r="G6" s="62"/>
      <c r="H6" s="62"/>
    </row>
    <row r="7" spans="1:10" x14ac:dyDescent="0.25">
      <c r="A7" s="36"/>
      <c r="B7" s="36"/>
      <c r="C7" s="37"/>
      <c r="D7" s="38"/>
      <c r="E7" s="39" t="s">
        <v>0</v>
      </c>
      <c r="F7" s="40">
        <f>SUM(H10:H16)</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89.4" customHeight="1" x14ac:dyDescent="0.25">
      <c r="A10" s="48" t="s">
        <v>1</v>
      </c>
      <c r="B10" s="57" t="s">
        <v>146</v>
      </c>
      <c r="C10" s="58">
        <v>125000</v>
      </c>
      <c r="D10" s="65" t="s">
        <v>52</v>
      </c>
      <c r="E10" s="51"/>
      <c r="F10" s="51"/>
      <c r="G10" s="52"/>
      <c r="H10" s="53">
        <f t="shared" ref="H10:H16" si="0">ROUND(ROUND(C10,2)*ROUND(G10,2),2)</f>
        <v>0</v>
      </c>
    </row>
    <row r="11" spans="1:10" s="47" customFormat="1" ht="90" customHeight="1" x14ac:dyDescent="0.25">
      <c r="A11" s="48" t="s">
        <v>2</v>
      </c>
      <c r="B11" s="57" t="s">
        <v>152</v>
      </c>
      <c r="C11" s="59">
        <v>4000</v>
      </c>
      <c r="D11" s="65" t="s">
        <v>52</v>
      </c>
      <c r="E11" s="51"/>
      <c r="F11" s="51"/>
      <c r="G11" s="52"/>
      <c r="H11" s="53">
        <f t="shared" si="0"/>
        <v>0</v>
      </c>
    </row>
    <row r="12" spans="1:10" s="47" customFormat="1" ht="75.599999999999994" customHeight="1" x14ac:dyDescent="0.25">
      <c r="A12" s="48" t="s">
        <v>3</v>
      </c>
      <c r="B12" s="57" t="s">
        <v>147</v>
      </c>
      <c r="C12" s="59">
        <v>9700</v>
      </c>
      <c r="D12" s="65" t="s">
        <v>52</v>
      </c>
      <c r="E12" s="51"/>
      <c r="F12" s="51"/>
      <c r="G12" s="52"/>
      <c r="H12" s="53">
        <f t="shared" si="0"/>
        <v>0</v>
      </c>
    </row>
    <row r="13" spans="1:10" s="47" customFormat="1" ht="58.8" customHeight="1" x14ac:dyDescent="0.25">
      <c r="A13" s="48" t="s">
        <v>4</v>
      </c>
      <c r="B13" s="57" t="s">
        <v>148</v>
      </c>
      <c r="C13" s="59">
        <v>21000</v>
      </c>
      <c r="D13" s="65" t="s">
        <v>52</v>
      </c>
      <c r="E13" s="51"/>
      <c r="F13" s="51"/>
      <c r="G13" s="52"/>
      <c r="H13" s="53">
        <f t="shared" si="0"/>
        <v>0</v>
      </c>
    </row>
    <row r="14" spans="1:10" s="47" customFormat="1" ht="32.4" customHeight="1" x14ac:dyDescent="0.25">
      <c r="A14" s="48" t="s">
        <v>28</v>
      </c>
      <c r="B14" s="57" t="s">
        <v>149</v>
      </c>
      <c r="C14" s="59">
        <v>172000</v>
      </c>
      <c r="D14" s="65" t="s">
        <v>52</v>
      </c>
      <c r="E14" s="51"/>
      <c r="F14" s="51"/>
      <c r="G14" s="52"/>
      <c r="H14" s="53">
        <f t="shared" si="0"/>
        <v>0</v>
      </c>
    </row>
    <row r="15" spans="1:10" s="47" customFormat="1" ht="32.4" customHeight="1" x14ac:dyDescent="0.25">
      <c r="A15" s="48" t="s">
        <v>34</v>
      </c>
      <c r="B15" s="57" t="s">
        <v>150</v>
      </c>
      <c r="C15" s="59">
        <v>19000</v>
      </c>
      <c r="D15" s="65" t="s">
        <v>52</v>
      </c>
      <c r="E15" s="51"/>
      <c r="F15" s="51"/>
      <c r="G15" s="52"/>
      <c r="H15" s="53">
        <f t="shared" si="0"/>
        <v>0</v>
      </c>
    </row>
    <row r="16" spans="1:10" s="47" customFormat="1" ht="51" customHeight="1" x14ac:dyDescent="0.25">
      <c r="A16" s="48" t="s">
        <v>5</v>
      </c>
      <c r="B16" s="57" t="s">
        <v>151</v>
      </c>
      <c r="C16" s="59">
        <v>105000</v>
      </c>
      <c r="D16" s="65" t="s">
        <v>52</v>
      </c>
      <c r="E16" s="51"/>
      <c r="F16" s="51"/>
      <c r="G16" s="52"/>
      <c r="H16" s="53">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1"/>
  <sheetViews>
    <sheetView showGridLines="0" view="pageBreakPreview" zoomScaleNormal="100" zoomScaleSheetLayoutView="100" zoomScalePageLayoutView="85" workbookViewId="0">
      <selection activeCell="D10" sqref="D10"/>
    </sheetView>
  </sheetViews>
  <sheetFormatPr defaultColWidth="9.109375" defaultRowHeight="14.4" x14ac:dyDescent="0.25"/>
  <cols>
    <col min="1" max="1" width="5.33203125" style="77" customWidth="1"/>
    <col min="2" max="2" width="74.88671875" style="77" customWidth="1"/>
    <col min="3" max="3" width="9.6640625" style="32" customWidth="1"/>
    <col min="4" max="4" width="8.5546875" style="79" customWidth="1"/>
    <col min="5" max="5" width="22.33203125" style="77" customWidth="1"/>
    <col min="6" max="6" width="19.109375" style="77" customWidth="1"/>
    <col min="7" max="7" width="15.109375" style="77" customWidth="1"/>
    <col min="8" max="8" width="19" style="77" customWidth="1"/>
    <col min="9" max="10" width="14.33203125" style="77" customWidth="1"/>
    <col min="11" max="16384" width="9.109375" style="77"/>
  </cols>
  <sheetData>
    <row r="1" spans="1:10" x14ac:dyDescent="0.25">
      <c r="B1" s="29" t="str">
        <f>'Informacje ogólne'!C4</f>
        <v>DFZP-LS-271-226/2017</v>
      </c>
      <c r="C1" s="77"/>
      <c r="H1" s="31" t="s">
        <v>103</v>
      </c>
      <c r="I1" s="31"/>
      <c r="J1" s="31"/>
    </row>
    <row r="2" spans="1:10" x14ac:dyDescent="0.25">
      <c r="E2" s="92"/>
      <c r="F2" s="92"/>
      <c r="G2" s="104" t="s">
        <v>91</v>
      </c>
      <c r="H2" s="104"/>
    </row>
    <row r="4" spans="1:10" x14ac:dyDescent="0.25">
      <c r="B4" s="6" t="s">
        <v>12</v>
      </c>
      <c r="C4" s="78">
        <v>21</v>
      </c>
      <c r="D4" s="33"/>
      <c r="E4" s="34" t="s">
        <v>15</v>
      </c>
      <c r="F4" s="5"/>
      <c r="G4" s="76"/>
      <c r="H4" s="76"/>
    </row>
    <row r="5" spans="1:10" x14ac:dyDescent="0.25">
      <c r="B5" s="6"/>
      <c r="C5" s="35"/>
      <c r="D5" s="33"/>
      <c r="E5" s="34"/>
      <c r="F5" s="5"/>
      <c r="G5" s="76"/>
      <c r="H5" s="76"/>
    </row>
    <row r="6" spans="1:10" x14ac:dyDescent="0.25">
      <c r="A6" s="6"/>
      <c r="C6" s="35"/>
      <c r="D6" s="33"/>
      <c r="E6" s="76"/>
      <c r="F6" s="76"/>
      <c r="G6" s="76"/>
      <c r="H6" s="76"/>
    </row>
    <row r="7" spans="1:10" x14ac:dyDescent="0.25">
      <c r="A7" s="36"/>
      <c r="B7" s="36"/>
      <c r="C7" s="37"/>
      <c r="D7" s="38"/>
      <c r="E7" s="39" t="s">
        <v>0</v>
      </c>
      <c r="F7" s="40">
        <f>SUM(H10:H11)</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46.8" customHeight="1" x14ac:dyDescent="0.25">
      <c r="A10" s="48" t="s">
        <v>1</v>
      </c>
      <c r="B10" s="57" t="s">
        <v>153</v>
      </c>
      <c r="C10" s="58">
        <v>3300</v>
      </c>
      <c r="D10" s="107" t="s">
        <v>122</v>
      </c>
      <c r="E10" s="51"/>
      <c r="F10" s="51"/>
      <c r="G10" s="52"/>
      <c r="H10" s="53">
        <f t="shared" ref="H10:H11" si="0">ROUND(ROUND(C10,2)*ROUND(G10,2),2)</f>
        <v>0</v>
      </c>
    </row>
    <row r="11" spans="1:10" s="47" customFormat="1" ht="63" customHeight="1" x14ac:dyDescent="0.25">
      <c r="A11" s="48" t="s">
        <v>2</v>
      </c>
      <c r="B11" s="57" t="s">
        <v>154</v>
      </c>
      <c r="C11" s="59">
        <v>5200</v>
      </c>
      <c r="D11" s="65" t="s">
        <v>52</v>
      </c>
      <c r="E11" s="51"/>
      <c r="F11" s="51"/>
      <c r="G11" s="52"/>
      <c r="H11" s="53">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0"/>
  <sheetViews>
    <sheetView showGridLines="0" view="pageBreakPreview" zoomScaleNormal="100" zoomScaleSheetLayoutView="100" zoomScalePageLayoutView="85" workbookViewId="0">
      <selection activeCell="H10" sqref="H10"/>
    </sheetView>
  </sheetViews>
  <sheetFormatPr defaultColWidth="9.109375" defaultRowHeight="14.4" x14ac:dyDescent="0.25"/>
  <cols>
    <col min="1" max="1" width="5.33203125" style="63" customWidth="1"/>
    <col min="2" max="2" width="72.5546875" style="63" customWidth="1"/>
    <col min="3" max="3" width="12.21875" style="32" customWidth="1"/>
    <col min="4" max="4" width="7.77734375" style="64" customWidth="1"/>
    <col min="5" max="5" width="26.33203125" style="63" customWidth="1"/>
    <col min="6" max="6" width="23.109375" style="63" customWidth="1"/>
    <col min="7" max="7" width="15.109375" style="63" customWidth="1"/>
    <col min="8" max="8" width="19" style="63" customWidth="1"/>
    <col min="9" max="10" width="14.33203125" style="63" customWidth="1"/>
    <col min="11" max="16384" width="9.109375" style="63"/>
  </cols>
  <sheetData>
    <row r="1" spans="1:10" x14ac:dyDescent="0.25">
      <c r="B1" s="29" t="str">
        <f>'Informacje ogólne'!C4</f>
        <v>DFZP-LS-271-226/2017</v>
      </c>
      <c r="C1" s="63"/>
      <c r="H1" s="31" t="s">
        <v>103</v>
      </c>
      <c r="I1" s="31"/>
      <c r="J1" s="31"/>
    </row>
    <row r="2" spans="1:10" x14ac:dyDescent="0.25">
      <c r="E2" s="92"/>
      <c r="F2" s="92"/>
      <c r="G2" s="104" t="s">
        <v>91</v>
      </c>
      <c r="H2" s="104"/>
    </row>
    <row r="4" spans="1:10" x14ac:dyDescent="0.25">
      <c r="B4" s="6" t="s">
        <v>12</v>
      </c>
      <c r="C4" s="61">
        <v>22</v>
      </c>
      <c r="D4" s="33"/>
      <c r="E4" s="34" t="s">
        <v>15</v>
      </c>
      <c r="F4" s="5"/>
      <c r="G4" s="62"/>
      <c r="H4" s="62"/>
    </row>
    <row r="5" spans="1:10" x14ac:dyDescent="0.25">
      <c r="B5" s="6"/>
      <c r="C5" s="35"/>
      <c r="D5" s="33"/>
      <c r="E5" s="34"/>
      <c r="F5" s="5"/>
      <c r="G5" s="62"/>
      <c r="H5" s="62"/>
    </row>
    <row r="6" spans="1:10" x14ac:dyDescent="0.25">
      <c r="A6" s="6"/>
      <c r="C6" s="35"/>
      <c r="D6" s="33"/>
      <c r="E6" s="62"/>
      <c r="F6" s="62"/>
      <c r="G6" s="62"/>
      <c r="H6" s="62"/>
    </row>
    <row r="7" spans="1:10" x14ac:dyDescent="0.25">
      <c r="A7" s="36"/>
      <c r="B7" s="36"/>
      <c r="C7" s="37"/>
      <c r="D7" s="38"/>
      <c r="E7" s="39" t="s">
        <v>0</v>
      </c>
      <c r="F7" s="40">
        <f>SUM(H10:H10)</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36.6" customHeight="1" x14ac:dyDescent="0.25">
      <c r="A10" s="48" t="s">
        <v>1</v>
      </c>
      <c r="B10" s="57" t="s">
        <v>155</v>
      </c>
      <c r="C10" s="58">
        <v>16000</v>
      </c>
      <c r="D10" s="65" t="s">
        <v>52</v>
      </c>
      <c r="E10" s="51"/>
      <c r="F10" s="51"/>
      <c r="G10" s="52"/>
      <c r="H10" s="53">
        <f t="shared" ref="H10" si="0">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1"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0"/>
  <sheetViews>
    <sheetView showGridLines="0" view="pageBreakPreview" zoomScaleNormal="100" zoomScaleSheetLayoutView="100" zoomScalePageLayoutView="85" workbookViewId="0">
      <selection activeCell="H10" sqref="H10"/>
    </sheetView>
  </sheetViews>
  <sheetFormatPr defaultColWidth="9.109375" defaultRowHeight="14.4" x14ac:dyDescent="0.25"/>
  <cols>
    <col min="1" max="1" width="5.33203125" style="7" customWidth="1"/>
    <col min="2" max="2" width="74.88671875" style="7" customWidth="1"/>
    <col min="3" max="3" width="9.6640625" style="32" customWidth="1"/>
    <col min="4" max="4" width="7.33203125" style="30" customWidth="1"/>
    <col min="5" max="5" width="22.33203125" style="7" customWidth="1"/>
    <col min="6" max="6" width="19.109375" style="7" customWidth="1"/>
    <col min="7" max="7" width="15.109375" style="7" customWidth="1"/>
    <col min="8" max="8" width="19" style="7" customWidth="1"/>
    <col min="9" max="10" width="14.33203125" style="7" customWidth="1"/>
    <col min="11" max="16384" width="9.109375" style="7"/>
  </cols>
  <sheetData>
    <row r="1" spans="1:10" x14ac:dyDescent="0.25">
      <c r="B1" s="29" t="str">
        <f>'Informacje ogólne'!C4</f>
        <v>DFZP-LS-271-226/2017</v>
      </c>
      <c r="C1" s="7"/>
      <c r="H1" s="31" t="s">
        <v>103</v>
      </c>
      <c r="I1" s="31"/>
      <c r="J1" s="31"/>
    </row>
    <row r="2" spans="1:10" x14ac:dyDescent="0.25">
      <c r="E2" s="92"/>
      <c r="F2" s="92"/>
      <c r="G2" s="104" t="s">
        <v>91</v>
      </c>
      <c r="H2" s="104"/>
    </row>
    <row r="4" spans="1:10" x14ac:dyDescent="0.25">
      <c r="B4" s="6" t="s">
        <v>12</v>
      </c>
      <c r="C4" s="9">
        <v>23</v>
      </c>
      <c r="D4" s="33"/>
      <c r="E4" s="34" t="s">
        <v>15</v>
      </c>
      <c r="F4" s="5"/>
      <c r="G4" s="1"/>
      <c r="H4" s="1"/>
    </row>
    <row r="5" spans="1:10" x14ac:dyDescent="0.25">
      <c r="B5" s="6"/>
      <c r="C5" s="35"/>
      <c r="D5" s="33"/>
      <c r="E5" s="34"/>
      <c r="F5" s="5"/>
      <c r="G5" s="1"/>
      <c r="H5" s="1"/>
    </row>
    <row r="6" spans="1:10" x14ac:dyDescent="0.25">
      <c r="A6" s="6"/>
      <c r="C6" s="35"/>
      <c r="D6" s="33"/>
      <c r="E6" s="1"/>
      <c r="F6" s="1"/>
      <c r="G6" s="1"/>
      <c r="H6" s="1"/>
    </row>
    <row r="7" spans="1:10" x14ac:dyDescent="0.25">
      <c r="A7" s="36"/>
      <c r="B7" s="36"/>
      <c r="C7" s="37"/>
      <c r="D7" s="38"/>
      <c r="E7" s="39" t="s">
        <v>0</v>
      </c>
      <c r="F7" s="40">
        <f>SUM(H10:H10)</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125.4" customHeight="1" x14ac:dyDescent="0.25">
      <c r="A10" s="48" t="s">
        <v>1</v>
      </c>
      <c r="B10" s="57" t="s">
        <v>156</v>
      </c>
      <c r="C10" s="58">
        <v>410000</v>
      </c>
      <c r="D10" s="50" t="s">
        <v>52</v>
      </c>
      <c r="E10" s="51"/>
      <c r="F10" s="51"/>
      <c r="G10" s="52"/>
      <c r="H10" s="53">
        <f t="shared" ref="H10" si="0">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N16"/>
  <sheetViews>
    <sheetView showGridLines="0" view="pageBreakPreview" zoomScaleNormal="100" zoomScaleSheetLayoutView="100" zoomScalePageLayoutView="85" workbookViewId="0">
      <selection activeCell="H10" sqref="H10"/>
    </sheetView>
  </sheetViews>
  <sheetFormatPr defaultColWidth="9.109375" defaultRowHeight="14.4" x14ac:dyDescent="0.25"/>
  <cols>
    <col min="1" max="1" width="5.33203125" style="7" customWidth="1"/>
    <col min="2" max="2" width="74.88671875" style="7" customWidth="1"/>
    <col min="3" max="3" width="9.6640625" style="32" customWidth="1"/>
    <col min="4" max="4" width="11.44140625" style="30" customWidth="1"/>
    <col min="5" max="5" width="22.33203125" style="7" customWidth="1"/>
    <col min="6" max="6" width="19.109375" style="7" customWidth="1"/>
    <col min="7" max="7" width="15.109375" style="7" customWidth="1"/>
    <col min="8" max="8" width="19" style="7" customWidth="1"/>
    <col min="9" max="9" width="8" style="7" customWidth="1"/>
    <col min="10" max="10" width="15.88671875" style="7" customWidth="1"/>
    <col min="11" max="11" width="15.88671875" style="55" customWidth="1"/>
    <col min="12" max="12" width="15.88671875" style="7" customWidth="1"/>
    <col min="13" max="14" width="14.33203125" style="7" customWidth="1"/>
    <col min="15" max="15" width="15.33203125" style="7" customWidth="1"/>
    <col min="16" max="16384" width="9.109375" style="7"/>
  </cols>
  <sheetData>
    <row r="1" spans="1:14" x14ac:dyDescent="0.25">
      <c r="B1" s="29" t="str">
        <f>'Informacje ogólne'!C4</f>
        <v>DFZP-LS-271-226/2017</v>
      </c>
      <c r="C1" s="7"/>
      <c r="G1" s="104" t="s">
        <v>54</v>
      </c>
      <c r="H1" s="104"/>
      <c r="M1" s="31"/>
      <c r="N1" s="31"/>
    </row>
    <row r="2" spans="1:14" x14ac:dyDescent="0.25">
      <c r="E2" s="92"/>
      <c r="F2" s="92"/>
      <c r="G2" s="104" t="s">
        <v>91</v>
      </c>
      <c r="H2" s="104"/>
    </row>
    <row r="4" spans="1:14" x14ac:dyDescent="0.25">
      <c r="B4" s="6" t="s">
        <v>12</v>
      </c>
      <c r="C4" s="9">
        <v>24</v>
      </c>
      <c r="D4" s="33"/>
      <c r="E4" s="34" t="s">
        <v>15</v>
      </c>
      <c r="F4" s="5"/>
      <c r="G4" s="5"/>
      <c r="H4" s="5"/>
      <c r="N4" s="29"/>
    </row>
    <row r="5" spans="1:14" x14ac:dyDescent="0.25">
      <c r="B5" s="6"/>
      <c r="C5" s="35"/>
      <c r="D5" s="33"/>
      <c r="E5" s="34"/>
      <c r="F5" s="5"/>
      <c r="G5" s="5"/>
      <c r="H5" s="5"/>
      <c r="N5" s="29"/>
    </row>
    <row r="6" spans="1:14" x14ac:dyDescent="0.25">
      <c r="A6" s="6"/>
      <c r="C6" s="35"/>
      <c r="D6" s="33"/>
      <c r="E6" s="1"/>
      <c r="F6" s="1"/>
      <c r="G6" s="1"/>
      <c r="H6" s="1"/>
    </row>
    <row r="7" spans="1:14" x14ac:dyDescent="0.25">
      <c r="A7" s="36"/>
      <c r="B7" s="36"/>
      <c r="C7" s="37"/>
      <c r="D7" s="38"/>
      <c r="E7" s="39" t="s">
        <v>0</v>
      </c>
      <c r="F7" s="40">
        <f>SUM(H10:H11)</f>
        <v>0</v>
      </c>
      <c r="G7" s="41"/>
      <c r="H7" s="41"/>
      <c r="K7" s="7"/>
    </row>
    <row r="8" spans="1:14" ht="12.75" customHeight="1" x14ac:dyDescent="0.25">
      <c r="A8" s="41"/>
      <c r="B8" s="36"/>
      <c r="C8" s="42"/>
      <c r="D8" s="43"/>
      <c r="E8" s="41"/>
      <c r="F8" s="41"/>
      <c r="G8" s="41"/>
      <c r="H8" s="41"/>
      <c r="K8" s="7"/>
    </row>
    <row r="9" spans="1:14" s="47" customFormat="1" ht="43.2" customHeight="1" x14ac:dyDescent="0.25">
      <c r="A9" s="44" t="s">
        <v>33</v>
      </c>
      <c r="B9" s="44" t="s">
        <v>48</v>
      </c>
      <c r="C9" s="45" t="s">
        <v>35</v>
      </c>
      <c r="D9" s="46"/>
      <c r="E9" s="44" t="s">
        <v>49</v>
      </c>
      <c r="F9" s="44" t="s">
        <v>50</v>
      </c>
      <c r="G9" s="44" t="s">
        <v>51</v>
      </c>
      <c r="H9" s="44" t="s">
        <v>13</v>
      </c>
    </row>
    <row r="10" spans="1:14" s="47" customFormat="1" ht="50.4" customHeight="1" x14ac:dyDescent="0.25">
      <c r="A10" s="48" t="s">
        <v>1</v>
      </c>
      <c r="B10" s="49" t="s">
        <v>158</v>
      </c>
      <c r="C10" s="56">
        <v>80</v>
      </c>
      <c r="D10" s="50" t="s">
        <v>159</v>
      </c>
      <c r="E10" s="51"/>
      <c r="F10" s="51"/>
      <c r="G10" s="52"/>
      <c r="H10" s="53">
        <f t="shared" ref="H10:H11" si="0">ROUND(ROUND(C10,2)*ROUND(G10,2),2)</f>
        <v>0</v>
      </c>
    </row>
    <row r="11" spans="1:14" s="54" customFormat="1" ht="34.200000000000003" customHeight="1" x14ac:dyDescent="0.25">
      <c r="A11" s="48" t="s">
        <v>2</v>
      </c>
      <c r="B11" s="49" t="s">
        <v>157</v>
      </c>
      <c r="C11" s="56">
        <v>240</v>
      </c>
      <c r="D11" s="65" t="s">
        <v>159</v>
      </c>
      <c r="E11" s="51"/>
      <c r="F11" s="51"/>
      <c r="G11" s="52"/>
      <c r="H11" s="53">
        <f t="shared" si="0"/>
        <v>0</v>
      </c>
    </row>
    <row r="12" spans="1:14" x14ac:dyDescent="0.25">
      <c r="K12" s="7"/>
    </row>
    <row r="13" spans="1:14" x14ac:dyDescent="0.25">
      <c r="K13" s="7"/>
    </row>
    <row r="14" spans="1:14" x14ac:dyDescent="0.25">
      <c r="K14" s="7"/>
    </row>
    <row r="15" spans="1:14" x14ac:dyDescent="0.25">
      <c r="K15" s="7"/>
    </row>
    <row r="16" spans="1:14" x14ac:dyDescent="0.25">
      <c r="K16" s="7"/>
    </row>
  </sheetData>
  <mergeCells count="3">
    <mergeCell ref="G1:H1"/>
    <mergeCell ref="E2:F2"/>
    <mergeCell ref="G2:H2"/>
  </mergeCells>
  <phoneticPr fontId="6" type="noConversion"/>
  <printOptions horizontalCentered="1"/>
  <pageMargins left="0.19685039370078741" right="0.19685039370078741" top="1.3779527559055118" bottom="0.98425196850393704" header="0.51181102362204722" footer="0.51181102362204722"/>
  <pageSetup paperSize="9" scale="83" fitToHeight="0" orientation="landscape" horizontalDpi="300"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0"/>
  <sheetViews>
    <sheetView showGridLines="0" view="pageBreakPreview" topLeftCell="A5" zoomScaleNormal="100" zoomScaleSheetLayoutView="100" zoomScalePageLayoutView="85" workbookViewId="0">
      <selection activeCell="H10" sqref="H10"/>
    </sheetView>
  </sheetViews>
  <sheetFormatPr defaultColWidth="9.109375" defaultRowHeight="14.4" x14ac:dyDescent="0.25"/>
  <cols>
    <col min="1" max="1" width="5.33203125" style="7" customWidth="1"/>
    <col min="2" max="2" width="74.88671875" style="7" customWidth="1"/>
    <col min="3" max="3" width="9.6640625" style="32" customWidth="1"/>
    <col min="4" max="4" width="7.33203125" style="30" customWidth="1"/>
    <col min="5" max="5" width="22.33203125" style="7" customWidth="1"/>
    <col min="6" max="6" width="19.109375" style="7" customWidth="1"/>
    <col min="7" max="7" width="15.109375" style="7" customWidth="1"/>
    <col min="8" max="8" width="19" style="7" customWidth="1"/>
    <col min="9" max="10" width="14.33203125" style="7" customWidth="1"/>
    <col min="11" max="16384" width="9.109375" style="7"/>
  </cols>
  <sheetData>
    <row r="1" spans="1:10" x14ac:dyDescent="0.25">
      <c r="B1" s="29" t="str">
        <f>'Informacje ogólne'!C4</f>
        <v>DFZP-LS-271-226/2017</v>
      </c>
      <c r="C1" s="7"/>
      <c r="H1" s="31" t="s">
        <v>103</v>
      </c>
      <c r="I1" s="31"/>
      <c r="J1" s="31"/>
    </row>
    <row r="2" spans="1:10" x14ac:dyDescent="0.25">
      <c r="E2" s="92"/>
      <c r="F2" s="92"/>
      <c r="G2" s="104" t="s">
        <v>91</v>
      </c>
      <c r="H2" s="104"/>
    </row>
    <row r="4" spans="1:10" x14ac:dyDescent="0.25">
      <c r="B4" s="6" t="s">
        <v>12</v>
      </c>
      <c r="C4" s="9">
        <v>25</v>
      </c>
      <c r="D4" s="33"/>
      <c r="E4" s="34" t="s">
        <v>15</v>
      </c>
      <c r="F4" s="5"/>
      <c r="G4" s="1"/>
      <c r="H4" s="1"/>
    </row>
    <row r="5" spans="1:10" x14ac:dyDescent="0.25">
      <c r="B5" s="6"/>
      <c r="C5" s="35"/>
      <c r="D5" s="33"/>
      <c r="E5" s="34"/>
      <c r="F5" s="5"/>
      <c r="G5" s="1"/>
      <c r="H5" s="1"/>
    </row>
    <row r="6" spans="1:10" x14ac:dyDescent="0.25">
      <c r="A6" s="6"/>
      <c r="C6" s="35"/>
      <c r="D6" s="33"/>
      <c r="E6" s="1"/>
      <c r="F6" s="1"/>
      <c r="G6" s="1"/>
      <c r="H6" s="1"/>
    </row>
    <row r="7" spans="1:10" x14ac:dyDescent="0.25">
      <c r="A7" s="36"/>
      <c r="B7" s="36"/>
      <c r="C7" s="37"/>
      <c r="D7" s="38"/>
      <c r="E7" s="39" t="s">
        <v>0</v>
      </c>
      <c r="F7" s="40">
        <f>SUM(H10:H10)</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48" customHeight="1" x14ac:dyDescent="0.25">
      <c r="A10" s="48" t="s">
        <v>1</v>
      </c>
      <c r="B10" s="57" t="s">
        <v>160</v>
      </c>
      <c r="C10" s="58">
        <v>520</v>
      </c>
      <c r="D10" s="50" t="s">
        <v>52</v>
      </c>
      <c r="E10" s="51"/>
      <c r="F10" s="51"/>
      <c r="G10" s="52"/>
      <c r="H10" s="53">
        <f t="shared" ref="H10" si="0">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N19"/>
  <sheetViews>
    <sheetView showGridLines="0" view="pageBreakPreview" zoomScaleNormal="100" zoomScaleSheetLayoutView="100" zoomScalePageLayoutView="85" workbookViewId="0">
      <selection activeCell="E13" sqref="E13"/>
    </sheetView>
  </sheetViews>
  <sheetFormatPr defaultColWidth="9.109375" defaultRowHeight="14.4" x14ac:dyDescent="0.25"/>
  <cols>
    <col min="1" max="1" width="5.33203125" style="7" customWidth="1"/>
    <col min="2" max="2" width="74.88671875" style="7" customWidth="1"/>
    <col min="3" max="3" width="9.6640625" style="32" customWidth="1"/>
    <col min="4" max="4" width="9.88671875" style="30" customWidth="1"/>
    <col min="5" max="5" width="22.33203125" style="7" customWidth="1"/>
    <col min="6" max="6" width="19.109375" style="7" customWidth="1"/>
    <col min="7" max="7" width="15.109375" style="7" customWidth="1"/>
    <col min="8" max="8" width="19" style="7" customWidth="1"/>
    <col min="9" max="9" width="8" style="7" customWidth="1"/>
    <col min="10" max="10" width="15.88671875" style="7" customWidth="1"/>
    <col min="11" max="11" width="15.88671875" style="55" customWidth="1"/>
    <col min="12" max="12" width="15.88671875" style="7" customWidth="1"/>
    <col min="13" max="14" width="14.33203125" style="7" customWidth="1"/>
    <col min="15" max="15" width="15.33203125" style="7" customWidth="1"/>
    <col min="16" max="16384" width="9.109375" style="7"/>
  </cols>
  <sheetData>
    <row r="1" spans="1:14" x14ac:dyDescent="0.25">
      <c r="B1" s="29" t="str">
        <f>'Informacje ogólne'!C4</f>
        <v>DFZP-LS-271-226/2017</v>
      </c>
      <c r="C1" s="7"/>
      <c r="G1" s="104" t="s">
        <v>54</v>
      </c>
      <c r="H1" s="104"/>
      <c r="M1" s="31"/>
      <c r="N1" s="31"/>
    </row>
    <row r="2" spans="1:14" x14ac:dyDescent="0.25">
      <c r="E2" s="92"/>
      <c r="F2" s="92"/>
      <c r="G2" s="104" t="s">
        <v>91</v>
      </c>
      <c r="H2" s="104"/>
    </row>
    <row r="4" spans="1:14" x14ac:dyDescent="0.25">
      <c r="B4" s="6" t="s">
        <v>12</v>
      </c>
      <c r="C4" s="9">
        <v>26</v>
      </c>
      <c r="D4" s="33"/>
      <c r="E4" s="34" t="s">
        <v>15</v>
      </c>
      <c r="F4" s="5"/>
      <c r="G4" s="5"/>
      <c r="H4" s="5"/>
      <c r="N4" s="29"/>
    </row>
    <row r="5" spans="1:14" x14ac:dyDescent="0.25">
      <c r="B5" s="6"/>
      <c r="C5" s="35"/>
      <c r="D5" s="33"/>
      <c r="E5" s="34"/>
      <c r="F5" s="5"/>
      <c r="G5" s="5"/>
      <c r="H5" s="5"/>
      <c r="N5" s="29"/>
    </row>
    <row r="6" spans="1:14" x14ac:dyDescent="0.25">
      <c r="A6" s="6"/>
      <c r="C6" s="35"/>
      <c r="D6" s="33"/>
      <c r="E6" s="1"/>
      <c r="F6" s="1"/>
      <c r="G6" s="1"/>
      <c r="H6" s="1"/>
    </row>
    <row r="7" spans="1:14" x14ac:dyDescent="0.25">
      <c r="A7" s="36"/>
      <c r="B7" s="36"/>
      <c r="C7" s="37"/>
      <c r="D7" s="38"/>
      <c r="E7" s="39" t="s">
        <v>0</v>
      </c>
      <c r="F7" s="40">
        <f>SUM(H10:H13)</f>
        <v>0</v>
      </c>
      <c r="G7" s="41"/>
      <c r="H7" s="41"/>
      <c r="K7" s="7"/>
    </row>
    <row r="8" spans="1:14" ht="12.75" customHeight="1" x14ac:dyDescent="0.25">
      <c r="A8" s="41"/>
      <c r="B8" s="36"/>
      <c r="C8" s="42"/>
      <c r="D8" s="43"/>
      <c r="E8" s="41"/>
      <c r="F8" s="41"/>
      <c r="G8" s="41"/>
      <c r="H8" s="41"/>
      <c r="K8" s="7"/>
    </row>
    <row r="9" spans="1:14" s="47" customFormat="1" ht="43.2" customHeight="1" x14ac:dyDescent="0.25">
      <c r="A9" s="44" t="s">
        <v>33</v>
      </c>
      <c r="B9" s="44" t="s">
        <v>48</v>
      </c>
      <c r="C9" s="45" t="s">
        <v>35</v>
      </c>
      <c r="D9" s="46"/>
      <c r="E9" s="44" t="s">
        <v>49</v>
      </c>
      <c r="F9" s="44" t="s">
        <v>50</v>
      </c>
      <c r="G9" s="44" t="s">
        <v>51</v>
      </c>
      <c r="H9" s="44" t="s">
        <v>13</v>
      </c>
    </row>
    <row r="10" spans="1:14" s="47" customFormat="1" ht="28.8" customHeight="1" x14ac:dyDescent="0.25">
      <c r="A10" s="48" t="s">
        <v>1</v>
      </c>
      <c r="B10" s="49" t="s">
        <v>161</v>
      </c>
      <c r="C10" s="56">
        <v>5500</v>
      </c>
      <c r="D10" s="50" t="s">
        <v>112</v>
      </c>
      <c r="E10" s="51"/>
      <c r="F10" s="51"/>
      <c r="G10" s="52"/>
      <c r="H10" s="53">
        <f t="shared" ref="H10:H13" si="0">ROUND(ROUND(C10,2)*ROUND(G10,2),2)</f>
        <v>0</v>
      </c>
    </row>
    <row r="11" spans="1:14" s="47" customFormat="1" ht="32.4" customHeight="1" x14ac:dyDescent="0.25">
      <c r="A11" s="48" t="s">
        <v>2</v>
      </c>
      <c r="B11" s="49" t="s">
        <v>164</v>
      </c>
      <c r="C11" s="56">
        <v>950</v>
      </c>
      <c r="D11" s="65" t="s">
        <v>163</v>
      </c>
      <c r="E11" s="51"/>
      <c r="F11" s="51"/>
      <c r="G11" s="52"/>
      <c r="H11" s="53">
        <f t="shared" si="0"/>
        <v>0</v>
      </c>
    </row>
    <row r="12" spans="1:14" s="47" customFormat="1" ht="104.4" customHeight="1" x14ac:dyDescent="0.25">
      <c r="A12" s="48" t="s">
        <v>3</v>
      </c>
      <c r="B12" s="49" t="s">
        <v>165</v>
      </c>
      <c r="C12" s="56">
        <v>180</v>
      </c>
      <c r="D12" s="65" t="s">
        <v>166</v>
      </c>
      <c r="E12" s="51"/>
      <c r="F12" s="51"/>
      <c r="G12" s="52"/>
      <c r="H12" s="53">
        <f t="shared" si="0"/>
        <v>0</v>
      </c>
    </row>
    <row r="13" spans="1:14" s="54" customFormat="1" ht="78.599999999999994" customHeight="1" x14ac:dyDescent="0.25">
      <c r="A13" s="48" t="s">
        <v>4</v>
      </c>
      <c r="B13" s="49" t="s">
        <v>162</v>
      </c>
      <c r="C13" s="56">
        <v>3900</v>
      </c>
      <c r="D13" s="65" t="s">
        <v>163</v>
      </c>
      <c r="E13" s="51"/>
      <c r="F13" s="51"/>
      <c r="G13" s="52"/>
      <c r="H13" s="53">
        <f t="shared" si="0"/>
        <v>0</v>
      </c>
    </row>
    <row r="14" spans="1:14" x14ac:dyDescent="0.25">
      <c r="K14" s="7"/>
    </row>
    <row r="15" spans="1:14" x14ac:dyDescent="0.25">
      <c r="K15" s="7"/>
    </row>
    <row r="16" spans="1:14" x14ac:dyDescent="0.25">
      <c r="K16" s="7"/>
    </row>
    <row r="17" spans="11:11" x14ac:dyDescent="0.25">
      <c r="K17" s="7"/>
    </row>
    <row r="18" spans="11:11" x14ac:dyDescent="0.25">
      <c r="K18" s="7"/>
    </row>
    <row r="19" spans="11:11" x14ac:dyDescent="0.25">
      <c r="K19" s="7"/>
    </row>
  </sheetData>
  <mergeCells count="3">
    <mergeCell ref="G1:H1"/>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horizontalDpi="300"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K13"/>
  <sheetViews>
    <sheetView showGridLines="0" view="pageBreakPreview" zoomScaleNormal="100" zoomScaleSheetLayoutView="100" zoomScalePageLayoutView="85" workbookViewId="0">
      <selection activeCell="B12" sqref="B12"/>
    </sheetView>
  </sheetViews>
  <sheetFormatPr defaultColWidth="9.109375" defaultRowHeight="14.4" x14ac:dyDescent="0.25"/>
  <cols>
    <col min="1" max="1" width="5.33203125" style="77" customWidth="1"/>
    <col min="2" max="2" width="74.88671875" style="77" customWidth="1"/>
    <col min="3" max="3" width="9.6640625" style="32" customWidth="1"/>
    <col min="4" max="4" width="7.33203125" style="79" customWidth="1"/>
    <col min="5" max="5" width="22.33203125" style="77" customWidth="1"/>
    <col min="6" max="7" width="19.109375" style="77" customWidth="1"/>
    <col min="8" max="8" width="15.109375" style="77" customWidth="1"/>
    <col min="9" max="9" width="19" style="77" customWidth="1"/>
    <col min="10" max="11" width="14.33203125" style="77" customWidth="1"/>
    <col min="12" max="16384" width="9.109375" style="77"/>
  </cols>
  <sheetData>
    <row r="1" spans="1:11" x14ac:dyDescent="0.25">
      <c r="B1" s="29" t="str">
        <f>'Informacje ogólne'!C4</f>
        <v>DFZP-LS-271-226/2017</v>
      </c>
      <c r="C1" s="77"/>
      <c r="I1" s="31" t="s">
        <v>103</v>
      </c>
      <c r="J1" s="31"/>
      <c r="K1" s="31"/>
    </row>
    <row r="2" spans="1:11" x14ac:dyDescent="0.25">
      <c r="E2" s="92"/>
      <c r="F2" s="92"/>
      <c r="H2" s="104" t="s">
        <v>91</v>
      </c>
      <c r="I2" s="104"/>
    </row>
    <row r="4" spans="1:11" x14ac:dyDescent="0.25">
      <c r="B4" s="6" t="s">
        <v>12</v>
      </c>
      <c r="C4" s="78">
        <v>27</v>
      </c>
      <c r="D4" s="33"/>
      <c r="E4" s="34" t="s">
        <v>15</v>
      </c>
      <c r="F4" s="5"/>
      <c r="G4" s="5"/>
      <c r="H4" s="76"/>
      <c r="I4" s="76"/>
    </row>
    <row r="5" spans="1:11" x14ac:dyDescent="0.25">
      <c r="B5" s="6"/>
      <c r="C5" s="35"/>
      <c r="D5" s="33"/>
      <c r="E5" s="34"/>
      <c r="F5" s="5"/>
      <c r="G5" s="5"/>
      <c r="H5" s="76"/>
      <c r="I5" s="76"/>
    </row>
    <row r="6" spans="1:11" x14ac:dyDescent="0.25">
      <c r="A6" s="6"/>
      <c r="C6" s="35"/>
      <c r="D6" s="33"/>
      <c r="E6" s="76"/>
      <c r="F6" s="76"/>
      <c r="G6" s="76"/>
      <c r="H6" s="76"/>
      <c r="I6" s="76"/>
    </row>
    <row r="7" spans="1:11" x14ac:dyDescent="0.25">
      <c r="A7" s="36"/>
      <c r="B7" s="36"/>
      <c r="C7" s="37"/>
      <c r="D7" s="38"/>
      <c r="E7" s="39" t="s">
        <v>0</v>
      </c>
      <c r="F7" s="40">
        <f>SUM(I10:I10)</f>
        <v>0</v>
      </c>
      <c r="G7" s="80"/>
      <c r="H7" s="41"/>
      <c r="I7" s="41"/>
    </row>
    <row r="8" spans="1:11" ht="12.75" customHeight="1" x14ac:dyDescent="0.25">
      <c r="A8" s="41"/>
      <c r="B8" s="36"/>
      <c r="C8" s="42"/>
      <c r="D8" s="43"/>
      <c r="E8" s="41"/>
      <c r="F8" s="41"/>
      <c r="G8" s="41"/>
      <c r="H8" s="41"/>
      <c r="I8" s="41"/>
    </row>
    <row r="9" spans="1:11" s="47" customFormat="1" ht="43.2" customHeight="1" x14ac:dyDescent="0.25">
      <c r="A9" s="44" t="s">
        <v>33</v>
      </c>
      <c r="B9" s="44" t="s">
        <v>48</v>
      </c>
      <c r="C9" s="45" t="s">
        <v>35</v>
      </c>
      <c r="D9" s="46"/>
      <c r="E9" s="44" t="s">
        <v>49</v>
      </c>
      <c r="F9" s="44" t="s">
        <v>50</v>
      </c>
      <c r="G9" s="44" t="s">
        <v>134</v>
      </c>
      <c r="H9" s="44" t="s">
        <v>51</v>
      </c>
      <c r="I9" s="44" t="s">
        <v>13</v>
      </c>
    </row>
    <row r="10" spans="1:11" s="47" customFormat="1" ht="88.2" customHeight="1" x14ac:dyDescent="0.25">
      <c r="A10" s="48" t="s">
        <v>1</v>
      </c>
      <c r="B10" s="57" t="s">
        <v>168</v>
      </c>
      <c r="C10" s="58">
        <v>100</v>
      </c>
      <c r="D10" s="65" t="s">
        <v>52</v>
      </c>
      <c r="E10" s="51"/>
      <c r="F10" s="51"/>
      <c r="G10" s="51" t="s">
        <v>167</v>
      </c>
      <c r="H10" s="52"/>
      <c r="I10" s="53">
        <f>ROUND(ROUND(C10,2)*ROUND(H10,2),2)</f>
        <v>0</v>
      </c>
    </row>
    <row r="12" spans="1:11" ht="21" customHeight="1" x14ac:dyDescent="0.25">
      <c r="B12" s="6" t="s">
        <v>117</v>
      </c>
    </row>
    <row r="13" spans="1:11" ht="98.4" customHeight="1" x14ac:dyDescent="0.25">
      <c r="B13" s="77" t="s">
        <v>169</v>
      </c>
    </row>
  </sheetData>
  <mergeCells count="2">
    <mergeCell ref="E2:F2"/>
    <mergeCell ref="H2:I2"/>
  </mergeCells>
  <printOptions horizontalCentered="1"/>
  <pageMargins left="0.19685039370078741" right="0.19685039370078741" top="1.3779527559055118" bottom="0.98425196850393704" header="0.51181102362204722" footer="0.51181102362204722"/>
  <pageSetup paperSize="9" scale="76"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N16"/>
  <sheetViews>
    <sheetView showGridLines="0" view="pageBreakPreview" zoomScaleNormal="100" zoomScaleSheetLayoutView="100" zoomScalePageLayoutView="85" workbookViewId="0">
      <selection activeCell="D17" sqref="D17"/>
    </sheetView>
  </sheetViews>
  <sheetFormatPr defaultColWidth="9.109375" defaultRowHeight="14.4" x14ac:dyDescent="0.25"/>
  <cols>
    <col min="1" max="1" width="5.33203125" style="77" customWidth="1"/>
    <col min="2" max="2" width="74.88671875" style="77" customWidth="1"/>
    <col min="3" max="3" width="9.6640625" style="32" customWidth="1"/>
    <col min="4" max="4" width="11.44140625" style="79" customWidth="1"/>
    <col min="5" max="5" width="22.33203125" style="77" customWidth="1"/>
    <col min="6" max="6" width="19.109375" style="77" customWidth="1"/>
    <col min="7" max="7" width="15.109375" style="77" customWidth="1"/>
    <col min="8" max="8" width="19" style="77" customWidth="1"/>
    <col min="9" max="9" width="8" style="77" customWidth="1"/>
    <col min="10" max="10" width="15.88671875" style="77" customWidth="1"/>
    <col min="11" max="11" width="15.88671875" style="55" customWidth="1"/>
    <col min="12" max="12" width="15.88671875" style="77" customWidth="1"/>
    <col min="13" max="14" width="14.33203125" style="77" customWidth="1"/>
    <col min="15" max="15" width="15.33203125" style="77" customWidth="1"/>
    <col min="16" max="16384" width="9.109375" style="77"/>
  </cols>
  <sheetData>
    <row r="1" spans="1:14" x14ac:dyDescent="0.25">
      <c r="B1" s="29" t="str">
        <f>'Informacje ogólne'!C4</f>
        <v>DFZP-LS-271-226/2017</v>
      </c>
      <c r="C1" s="77"/>
      <c r="G1" s="104" t="s">
        <v>54</v>
      </c>
      <c r="H1" s="104"/>
      <c r="M1" s="31"/>
      <c r="N1" s="31"/>
    </row>
    <row r="2" spans="1:14" x14ac:dyDescent="0.25">
      <c r="E2" s="92"/>
      <c r="F2" s="92"/>
      <c r="G2" s="104" t="s">
        <v>91</v>
      </c>
      <c r="H2" s="104"/>
    </row>
    <row r="4" spans="1:14" x14ac:dyDescent="0.25">
      <c r="B4" s="6" t="s">
        <v>12</v>
      </c>
      <c r="C4" s="78">
        <v>28</v>
      </c>
      <c r="D4" s="33"/>
      <c r="E4" s="34" t="s">
        <v>15</v>
      </c>
      <c r="F4" s="5"/>
      <c r="G4" s="5"/>
      <c r="H4" s="5"/>
      <c r="N4" s="29"/>
    </row>
    <row r="5" spans="1:14" x14ac:dyDescent="0.25">
      <c r="B5" s="6"/>
      <c r="C5" s="35"/>
      <c r="D5" s="33"/>
      <c r="E5" s="34"/>
      <c r="F5" s="5"/>
      <c r="G5" s="5"/>
      <c r="H5" s="5"/>
      <c r="N5" s="29"/>
    </row>
    <row r="6" spans="1:14" x14ac:dyDescent="0.25">
      <c r="A6" s="6"/>
      <c r="C6" s="35"/>
      <c r="D6" s="33"/>
      <c r="E6" s="76"/>
      <c r="F6" s="76"/>
      <c r="G6" s="76"/>
      <c r="H6" s="76"/>
    </row>
    <row r="7" spans="1:14" x14ac:dyDescent="0.25">
      <c r="A7" s="36"/>
      <c r="B7" s="36"/>
      <c r="C7" s="37"/>
      <c r="D7" s="38"/>
      <c r="E7" s="39" t="s">
        <v>0</v>
      </c>
      <c r="F7" s="40">
        <f>SUM(H10:H11)</f>
        <v>0</v>
      </c>
      <c r="G7" s="41"/>
      <c r="H7" s="41"/>
      <c r="K7" s="77"/>
    </row>
    <row r="8" spans="1:14" ht="12.75" customHeight="1" x14ac:dyDescent="0.25">
      <c r="A8" s="41"/>
      <c r="B8" s="36"/>
      <c r="C8" s="42"/>
      <c r="D8" s="43"/>
      <c r="E8" s="41"/>
      <c r="F8" s="41"/>
      <c r="G8" s="41"/>
      <c r="H8" s="41"/>
      <c r="K8" s="77"/>
    </row>
    <row r="9" spans="1:14" s="47" customFormat="1" ht="43.2" customHeight="1" x14ac:dyDescent="0.25">
      <c r="A9" s="44" t="s">
        <v>33</v>
      </c>
      <c r="B9" s="44" t="s">
        <v>48</v>
      </c>
      <c r="C9" s="45" t="s">
        <v>35</v>
      </c>
      <c r="D9" s="46"/>
      <c r="E9" s="44" t="s">
        <v>49</v>
      </c>
      <c r="F9" s="44" t="s">
        <v>50</v>
      </c>
      <c r="G9" s="44" t="s">
        <v>51</v>
      </c>
      <c r="H9" s="44" t="s">
        <v>13</v>
      </c>
    </row>
    <row r="10" spans="1:14" s="47" customFormat="1" ht="60" customHeight="1" x14ac:dyDescent="0.25">
      <c r="A10" s="48" t="s">
        <v>1</v>
      </c>
      <c r="B10" s="49" t="s">
        <v>171</v>
      </c>
      <c r="C10" s="56">
        <v>3000</v>
      </c>
      <c r="D10" s="65" t="s">
        <v>52</v>
      </c>
      <c r="E10" s="51"/>
      <c r="F10" s="51"/>
      <c r="G10" s="52"/>
      <c r="H10" s="53">
        <f t="shared" ref="H10:H11" si="0">ROUND(ROUND(C10,2)*ROUND(G10,2),2)</f>
        <v>0</v>
      </c>
    </row>
    <row r="11" spans="1:14" s="54" customFormat="1" ht="60.6" customHeight="1" x14ac:dyDescent="0.25">
      <c r="A11" s="48" t="s">
        <v>2</v>
      </c>
      <c r="B11" s="49" t="s">
        <v>172</v>
      </c>
      <c r="C11" s="56">
        <v>1200</v>
      </c>
      <c r="D11" s="65" t="s">
        <v>52</v>
      </c>
      <c r="E11" s="51"/>
      <c r="F11" s="51"/>
      <c r="G11" s="52"/>
      <c r="H11" s="53">
        <f t="shared" si="0"/>
        <v>0</v>
      </c>
    </row>
    <row r="12" spans="1:14" x14ac:dyDescent="0.25">
      <c r="K12" s="77"/>
    </row>
    <row r="13" spans="1:14" x14ac:dyDescent="0.25">
      <c r="K13" s="77"/>
    </row>
    <row r="14" spans="1:14" x14ac:dyDescent="0.25">
      <c r="K14" s="77"/>
    </row>
    <row r="15" spans="1:14" x14ac:dyDescent="0.25">
      <c r="K15" s="77"/>
    </row>
    <row r="16" spans="1:14" x14ac:dyDescent="0.25">
      <c r="K16" s="77"/>
    </row>
  </sheetData>
  <mergeCells count="3">
    <mergeCell ref="G1:H1"/>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horizontalDpi="300"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1"/>
  <sheetViews>
    <sheetView showGridLines="0" view="pageBreakPreview" zoomScaleNormal="100" zoomScaleSheetLayoutView="100" zoomScalePageLayoutView="85" workbookViewId="0">
      <selection activeCell="G2" sqref="G2:H2"/>
    </sheetView>
  </sheetViews>
  <sheetFormatPr defaultColWidth="9.109375" defaultRowHeight="14.4" x14ac:dyDescent="0.25"/>
  <cols>
    <col min="1" max="1" width="5.33203125" style="7" customWidth="1"/>
    <col min="2" max="2" width="74.88671875" style="7" customWidth="1"/>
    <col min="3" max="3" width="9.6640625" style="32" customWidth="1"/>
    <col min="4" max="4" width="7.33203125" style="30" customWidth="1"/>
    <col min="5" max="5" width="22.33203125" style="7" customWidth="1"/>
    <col min="6" max="6" width="19.109375" style="7" customWidth="1"/>
    <col min="7" max="7" width="15.109375" style="7" customWidth="1"/>
    <col min="8" max="8" width="19" style="7" customWidth="1"/>
    <col min="9" max="10" width="14.33203125" style="7" customWidth="1"/>
    <col min="11" max="16384" width="9.109375" style="7"/>
  </cols>
  <sheetData>
    <row r="1" spans="1:10" x14ac:dyDescent="0.25">
      <c r="B1" s="29" t="str">
        <f>'Informacje ogólne'!C4</f>
        <v>DFZP-LS-271-226/2017</v>
      </c>
      <c r="C1" s="7"/>
      <c r="H1" s="31" t="s">
        <v>103</v>
      </c>
      <c r="I1" s="31"/>
      <c r="J1" s="31"/>
    </row>
    <row r="2" spans="1:10" x14ac:dyDescent="0.25">
      <c r="E2" s="92"/>
      <c r="F2" s="92"/>
      <c r="G2" s="104" t="s">
        <v>91</v>
      </c>
      <c r="H2" s="104"/>
    </row>
    <row r="4" spans="1:10" x14ac:dyDescent="0.25">
      <c r="B4" s="6" t="s">
        <v>12</v>
      </c>
      <c r="C4" s="9">
        <v>2</v>
      </c>
      <c r="D4" s="33"/>
      <c r="E4" s="34" t="s">
        <v>15</v>
      </c>
      <c r="F4" s="5"/>
      <c r="G4" s="1"/>
      <c r="H4" s="1"/>
    </row>
    <row r="5" spans="1:10" x14ac:dyDescent="0.25">
      <c r="B5" s="6"/>
      <c r="C5" s="35"/>
      <c r="D5" s="33"/>
      <c r="E5" s="34"/>
      <c r="F5" s="5"/>
      <c r="G5" s="1"/>
      <c r="H5" s="1"/>
    </row>
    <row r="6" spans="1:10" x14ac:dyDescent="0.25">
      <c r="A6" s="6"/>
      <c r="C6" s="35"/>
      <c r="D6" s="33"/>
      <c r="E6" s="1"/>
      <c r="F6" s="1"/>
      <c r="G6" s="1"/>
      <c r="H6" s="1"/>
    </row>
    <row r="7" spans="1:10" x14ac:dyDescent="0.25">
      <c r="A7" s="36"/>
      <c r="B7" s="36"/>
      <c r="C7" s="37"/>
      <c r="D7" s="38"/>
      <c r="E7" s="39" t="s">
        <v>0</v>
      </c>
      <c r="F7" s="40">
        <f>SUM(H10:H11)</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84" customHeight="1" x14ac:dyDescent="0.25">
      <c r="A10" s="48" t="s">
        <v>1</v>
      </c>
      <c r="B10" s="57" t="s">
        <v>99</v>
      </c>
      <c r="C10" s="58">
        <v>500</v>
      </c>
      <c r="D10" s="50" t="s">
        <v>52</v>
      </c>
      <c r="E10" s="51"/>
      <c r="F10" s="51"/>
      <c r="G10" s="52"/>
      <c r="H10" s="53">
        <f>ROUND(ROUND(C10,2)*ROUND(G10,2),2)</f>
        <v>0</v>
      </c>
    </row>
    <row r="11" spans="1:10" s="47" customFormat="1" ht="88.8" customHeight="1" x14ac:dyDescent="0.25">
      <c r="A11" s="48" t="s">
        <v>2</v>
      </c>
      <c r="B11" s="57" t="s">
        <v>98</v>
      </c>
      <c r="C11" s="59">
        <v>27000</v>
      </c>
      <c r="D11" s="50" t="s">
        <v>52</v>
      </c>
      <c r="E11" s="51"/>
      <c r="F11" s="51"/>
      <c r="G11" s="52"/>
      <c r="H11" s="53">
        <f>ROUND(ROUND(C11,2)*ROUND(G11,2),2)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5"/>
  <sheetViews>
    <sheetView showGridLines="0" view="pageBreakPreview" topLeftCell="A7" zoomScaleNormal="100" zoomScaleSheetLayoutView="100" zoomScalePageLayoutView="85" workbookViewId="0">
      <selection activeCell="G10" sqref="G10"/>
    </sheetView>
  </sheetViews>
  <sheetFormatPr defaultColWidth="9.109375" defaultRowHeight="14.4" x14ac:dyDescent="0.25"/>
  <cols>
    <col min="1" max="1" width="5.33203125" style="77" customWidth="1"/>
    <col min="2" max="2" width="74.88671875" style="77" customWidth="1"/>
    <col min="3" max="3" width="10.88671875" style="32" customWidth="1"/>
    <col min="4" max="4" width="9" style="79" customWidth="1"/>
    <col min="5" max="5" width="22.33203125" style="77" customWidth="1"/>
    <col min="6" max="6" width="19.109375" style="77" customWidth="1"/>
    <col min="7" max="7" width="15.109375" style="77" customWidth="1"/>
    <col min="8" max="8" width="19" style="77" customWidth="1"/>
    <col min="9" max="10" width="14.33203125" style="77" customWidth="1"/>
    <col min="11" max="16384" width="9.109375" style="77"/>
  </cols>
  <sheetData>
    <row r="1" spans="1:10" x14ac:dyDescent="0.25">
      <c r="B1" s="29" t="str">
        <f>'Informacje ogólne'!C4</f>
        <v>DFZP-LS-271-226/2017</v>
      </c>
      <c r="C1" s="77"/>
      <c r="H1" s="31" t="s">
        <v>103</v>
      </c>
      <c r="I1" s="31"/>
      <c r="J1" s="31"/>
    </row>
    <row r="2" spans="1:10" x14ac:dyDescent="0.25">
      <c r="E2" s="92"/>
      <c r="F2" s="92"/>
      <c r="G2" s="104" t="s">
        <v>91</v>
      </c>
      <c r="H2" s="104"/>
    </row>
    <row r="4" spans="1:10" x14ac:dyDescent="0.25">
      <c r="B4" s="6" t="s">
        <v>12</v>
      </c>
      <c r="C4" s="78">
        <v>29</v>
      </c>
      <c r="D4" s="33"/>
      <c r="E4" s="34" t="s">
        <v>15</v>
      </c>
      <c r="F4" s="5"/>
      <c r="G4" s="76"/>
      <c r="H4" s="76"/>
    </row>
    <row r="5" spans="1:10" x14ac:dyDescent="0.25">
      <c r="B5" s="6"/>
      <c r="C5" s="35"/>
      <c r="D5" s="33"/>
      <c r="E5" s="34"/>
      <c r="F5" s="5"/>
      <c r="G5" s="76"/>
      <c r="H5" s="76"/>
    </row>
    <row r="6" spans="1:10" x14ac:dyDescent="0.25">
      <c r="A6" s="6"/>
      <c r="C6" s="35"/>
      <c r="D6" s="33"/>
      <c r="E6" s="76"/>
      <c r="F6" s="76"/>
      <c r="G6" s="76"/>
      <c r="H6" s="76"/>
    </row>
    <row r="7" spans="1:10" x14ac:dyDescent="0.25">
      <c r="A7" s="36"/>
      <c r="B7" s="36"/>
      <c r="C7" s="37"/>
      <c r="D7" s="38"/>
      <c r="E7" s="39" t="s">
        <v>0</v>
      </c>
      <c r="F7" s="40">
        <f>SUM(H10:H15)</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46.8" customHeight="1" x14ac:dyDescent="0.25">
      <c r="A10" s="48" t="s">
        <v>1</v>
      </c>
      <c r="B10" s="57" t="s">
        <v>173</v>
      </c>
      <c r="C10" s="58">
        <v>10</v>
      </c>
      <c r="D10" s="65" t="s">
        <v>52</v>
      </c>
      <c r="E10" s="51"/>
      <c r="F10" s="51"/>
      <c r="G10" s="52"/>
      <c r="H10" s="53">
        <f t="shared" ref="H10:H15" si="0">ROUND(ROUND(C10,2)*ROUND(G10,2),2)</f>
        <v>0</v>
      </c>
    </row>
    <row r="11" spans="1:10" s="47" customFormat="1" ht="46.8" customHeight="1" x14ac:dyDescent="0.25">
      <c r="A11" s="48" t="s">
        <v>2</v>
      </c>
      <c r="B11" s="57" t="s">
        <v>174</v>
      </c>
      <c r="C11" s="59">
        <v>40</v>
      </c>
      <c r="D11" s="65" t="s">
        <v>52</v>
      </c>
      <c r="E11" s="51"/>
      <c r="F11" s="51"/>
      <c r="G11" s="52"/>
      <c r="H11" s="53">
        <f t="shared" si="0"/>
        <v>0</v>
      </c>
    </row>
    <row r="12" spans="1:10" s="47" customFormat="1" ht="46.8" customHeight="1" x14ac:dyDescent="0.25">
      <c r="A12" s="48" t="s">
        <v>3</v>
      </c>
      <c r="B12" s="57" t="s">
        <v>175</v>
      </c>
      <c r="C12" s="59">
        <v>10</v>
      </c>
      <c r="D12" s="65" t="s">
        <v>52</v>
      </c>
      <c r="E12" s="51"/>
      <c r="F12" s="51"/>
      <c r="G12" s="52"/>
      <c r="H12" s="53">
        <f t="shared" si="0"/>
        <v>0</v>
      </c>
    </row>
    <row r="13" spans="1:10" s="47" customFormat="1" ht="48.6" customHeight="1" x14ac:dyDescent="0.25">
      <c r="A13" s="48" t="s">
        <v>4</v>
      </c>
      <c r="B13" s="57" t="s">
        <v>177</v>
      </c>
      <c r="C13" s="59">
        <v>10</v>
      </c>
      <c r="D13" s="65" t="s">
        <v>52</v>
      </c>
      <c r="E13" s="51"/>
      <c r="F13" s="51"/>
      <c r="G13" s="52"/>
      <c r="H13" s="53">
        <f t="shared" si="0"/>
        <v>0</v>
      </c>
    </row>
    <row r="14" spans="1:10" s="47" customFormat="1" ht="46.2" customHeight="1" x14ac:dyDescent="0.25">
      <c r="A14" s="48" t="s">
        <v>28</v>
      </c>
      <c r="B14" s="57" t="s">
        <v>178</v>
      </c>
      <c r="C14" s="59">
        <v>10</v>
      </c>
      <c r="D14" s="65" t="s">
        <v>52</v>
      </c>
      <c r="E14" s="51"/>
      <c r="F14" s="51"/>
      <c r="G14" s="52"/>
      <c r="H14" s="53">
        <f t="shared" si="0"/>
        <v>0</v>
      </c>
    </row>
    <row r="15" spans="1:10" s="47" customFormat="1" ht="42" customHeight="1" x14ac:dyDescent="0.25">
      <c r="A15" s="48" t="s">
        <v>34</v>
      </c>
      <c r="B15" s="57" t="s">
        <v>176</v>
      </c>
      <c r="C15" s="59">
        <v>20</v>
      </c>
      <c r="D15" s="65" t="s">
        <v>52</v>
      </c>
      <c r="E15" s="51"/>
      <c r="F15" s="51"/>
      <c r="G15" s="52"/>
      <c r="H15" s="53">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0"/>
  <sheetViews>
    <sheetView showGridLines="0" view="pageBreakPreview" zoomScaleNormal="100" zoomScaleSheetLayoutView="100" zoomScalePageLayoutView="85" workbookViewId="0">
      <selection activeCell="B19" sqref="B19"/>
    </sheetView>
  </sheetViews>
  <sheetFormatPr defaultColWidth="9.109375" defaultRowHeight="14.4" x14ac:dyDescent="0.25"/>
  <cols>
    <col min="1" max="1" width="5.33203125" style="77" customWidth="1"/>
    <col min="2" max="2" width="74.88671875" style="77" customWidth="1"/>
    <col min="3" max="3" width="9.6640625" style="32" customWidth="1"/>
    <col min="4" max="4" width="7.33203125" style="79" customWidth="1"/>
    <col min="5" max="5" width="22.33203125" style="77" customWidth="1"/>
    <col min="6" max="6" width="19.109375" style="77" customWidth="1"/>
    <col min="7" max="7" width="15.109375" style="77" customWidth="1"/>
    <col min="8" max="8" width="19" style="77" customWidth="1"/>
    <col min="9" max="10" width="14.33203125" style="77" customWidth="1"/>
    <col min="11" max="16384" width="9.109375" style="77"/>
  </cols>
  <sheetData>
    <row r="1" spans="1:10" x14ac:dyDescent="0.25">
      <c r="B1" s="29" t="str">
        <f>'Informacje ogólne'!C4</f>
        <v>DFZP-LS-271-226/2017</v>
      </c>
      <c r="C1" s="77"/>
      <c r="H1" s="31" t="s">
        <v>103</v>
      </c>
      <c r="I1" s="31"/>
      <c r="J1" s="31"/>
    </row>
    <row r="2" spans="1:10" x14ac:dyDescent="0.25">
      <c r="E2" s="92"/>
      <c r="F2" s="92"/>
      <c r="G2" s="104" t="s">
        <v>91</v>
      </c>
      <c r="H2" s="104"/>
    </row>
    <row r="4" spans="1:10" x14ac:dyDescent="0.25">
      <c r="B4" s="6" t="s">
        <v>12</v>
      </c>
      <c r="C4" s="78">
        <v>30</v>
      </c>
      <c r="D4" s="33"/>
      <c r="E4" s="34" t="s">
        <v>15</v>
      </c>
      <c r="F4" s="5"/>
      <c r="G4" s="76"/>
      <c r="H4" s="76"/>
    </row>
    <row r="5" spans="1:10" x14ac:dyDescent="0.25">
      <c r="B5" s="6"/>
      <c r="C5" s="35"/>
      <c r="D5" s="33"/>
      <c r="E5" s="34"/>
      <c r="F5" s="5"/>
      <c r="G5" s="76"/>
      <c r="H5" s="76"/>
    </row>
    <row r="6" spans="1:10" x14ac:dyDescent="0.25">
      <c r="A6" s="6"/>
      <c r="C6" s="35"/>
      <c r="D6" s="33"/>
      <c r="E6" s="76"/>
      <c r="F6" s="76"/>
      <c r="G6" s="76"/>
      <c r="H6" s="76"/>
    </row>
    <row r="7" spans="1:10" x14ac:dyDescent="0.25">
      <c r="A7" s="36"/>
      <c r="B7" s="36"/>
      <c r="C7" s="37"/>
      <c r="D7" s="38"/>
      <c r="E7" s="39" t="s">
        <v>0</v>
      </c>
      <c r="F7" s="40">
        <f>SUM(H10:H10)</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91.2" customHeight="1" x14ac:dyDescent="0.25">
      <c r="A10" s="48" t="s">
        <v>1</v>
      </c>
      <c r="B10" s="57" t="s">
        <v>179</v>
      </c>
      <c r="C10" s="58">
        <v>420000</v>
      </c>
      <c r="D10" s="65" t="s">
        <v>52</v>
      </c>
      <c r="E10" s="51"/>
      <c r="F10" s="51"/>
      <c r="G10" s="52"/>
      <c r="H10" s="53">
        <f t="shared" ref="H10" si="0">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0"/>
  <sheetViews>
    <sheetView showGridLines="0" view="pageBreakPreview" zoomScaleNormal="100" zoomScaleSheetLayoutView="100" zoomScalePageLayoutView="85" workbookViewId="0">
      <selection activeCell="B11" sqref="B11"/>
    </sheetView>
  </sheetViews>
  <sheetFormatPr defaultColWidth="9.109375" defaultRowHeight="14.4" x14ac:dyDescent="0.25"/>
  <cols>
    <col min="1" max="1" width="5.33203125" style="77" customWidth="1"/>
    <col min="2" max="2" width="74.88671875" style="77" customWidth="1"/>
    <col min="3" max="3" width="9.6640625" style="32" customWidth="1"/>
    <col min="4" max="4" width="7.33203125" style="79" customWidth="1"/>
    <col min="5" max="5" width="22.33203125" style="77" customWidth="1"/>
    <col min="6" max="6" width="19.109375" style="77" customWidth="1"/>
    <col min="7" max="7" width="15.109375" style="77" customWidth="1"/>
    <col min="8" max="8" width="19" style="77" customWidth="1"/>
    <col min="9" max="10" width="14.33203125" style="77" customWidth="1"/>
    <col min="11" max="16384" width="9.109375" style="77"/>
  </cols>
  <sheetData>
    <row r="1" spans="1:10" x14ac:dyDescent="0.25">
      <c r="B1" s="29" t="str">
        <f>'Informacje ogólne'!C4</f>
        <v>DFZP-LS-271-226/2017</v>
      </c>
      <c r="C1" s="77"/>
      <c r="H1" s="31" t="s">
        <v>103</v>
      </c>
      <c r="I1" s="31"/>
      <c r="J1" s="31"/>
    </row>
    <row r="2" spans="1:10" x14ac:dyDescent="0.25">
      <c r="E2" s="92"/>
      <c r="F2" s="92"/>
      <c r="G2" s="104" t="s">
        <v>91</v>
      </c>
      <c r="H2" s="104"/>
    </row>
    <row r="4" spans="1:10" x14ac:dyDescent="0.25">
      <c r="B4" s="6" t="s">
        <v>12</v>
      </c>
      <c r="C4" s="78">
        <v>31</v>
      </c>
      <c r="D4" s="33"/>
      <c r="E4" s="34" t="s">
        <v>15</v>
      </c>
      <c r="F4" s="5"/>
      <c r="G4" s="76"/>
      <c r="H4" s="76"/>
    </row>
    <row r="5" spans="1:10" x14ac:dyDescent="0.25">
      <c r="B5" s="6"/>
      <c r="C5" s="35"/>
      <c r="D5" s="33"/>
      <c r="E5" s="34"/>
      <c r="F5" s="5"/>
      <c r="G5" s="76"/>
      <c r="H5" s="76"/>
    </row>
    <row r="6" spans="1:10" x14ac:dyDescent="0.25">
      <c r="A6" s="6"/>
      <c r="C6" s="35"/>
      <c r="D6" s="33"/>
      <c r="E6" s="76"/>
      <c r="F6" s="76"/>
      <c r="G6" s="76"/>
      <c r="H6" s="76"/>
    </row>
    <row r="7" spans="1:10" x14ac:dyDescent="0.25">
      <c r="A7" s="36"/>
      <c r="B7" s="36"/>
      <c r="C7" s="37"/>
      <c r="D7" s="38"/>
      <c r="E7" s="39" t="s">
        <v>0</v>
      </c>
      <c r="F7" s="40">
        <f>SUM(H10:H10)</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91.2" customHeight="1" x14ac:dyDescent="0.25">
      <c r="A10" s="48" t="s">
        <v>1</v>
      </c>
      <c r="B10" s="57" t="s">
        <v>180</v>
      </c>
      <c r="C10" s="58">
        <v>500</v>
      </c>
      <c r="D10" s="65" t="s">
        <v>52</v>
      </c>
      <c r="E10" s="51"/>
      <c r="F10" s="51"/>
      <c r="G10" s="52"/>
      <c r="H10" s="53">
        <f t="shared" ref="H10" si="0">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6"/>
  <sheetViews>
    <sheetView showGridLines="0" view="pageBreakPreview" topLeftCell="A12" zoomScaleNormal="100" zoomScaleSheetLayoutView="100" zoomScalePageLayoutView="85" workbookViewId="0">
      <selection activeCell="H18" sqref="H18"/>
    </sheetView>
  </sheetViews>
  <sheetFormatPr defaultColWidth="9.109375" defaultRowHeight="14.4" x14ac:dyDescent="0.25"/>
  <cols>
    <col min="1" max="1" width="5.33203125" style="77" customWidth="1"/>
    <col min="2" max="2" width="74.88671875" style="77" customWidth="1"/>
    <col min="3" max="3" width="10.88671875" style="32" customWidth="1"/>
    <col min="4" max="4" width="9" style="79" customWidth="1"/>
    <col min="5" max="5" width="22.33203125" style="77" customWidth="1"/>
    <col min="6" max="6" width="19.109375" style="77" customWidth="1"/>
    <col min="7" max="7" width="15.109375" style="77" customWidth="1"/>
    <col min="8" max="8" width="19" style="77" customWidth="1"/>
    <col min="9" max="10" width="14.33203125" style="77" customWidth="1"/>
    <col min="11" max="16384" width="9.109375" style="77"/>
  </cols>
  <sheetData>
    <row r="1" spans="1:10" x14ac:dyDescent="0.25">
      <c r="B1" s="29" t="str">
        <f>'Informacje ogólne'!C4</f>
        <v>DFZP-LS-271-226/2017</v>
      </c>
      <c r="C1" s="77"/>
      <c r="H1" s="31" t="s">
        <v>103</v>
      </c>
      <c r="I1" s="31"/>
      <c r="J1" s="31"/>
    </row>
    <row r="2" spans="1:10" x14ac:dyDescent="0.25">
      <c r="E2" s="92"/>
      <c r="F2" s="92"/>
      <c r="G2" s="104" t="s">
        <v>91</v>
      </c>
      <c r="H2" s="104"/>
    </row>
    <row r="4" spans="1:10" x14ac:dyDescent="0.25">
      <c r="B4" s="6" t="s">
        <v>12</v>
      </c>
      <c r="C4" s="78">
        <v>32</v>
      </c>
      <c r="D4" s="33"/>
      <c r="E4" s="34" t="s">
        <v>15</v>
      </c>
      <c r="F4" s="5"/>
      <c r="G4" s="76"/>
      <c r="H4" s="76"/>
    </row>
    <row r="5" spans="1:10" x14ac:dyDescent="0.25">
      <c r="B5" s="6"/>
      <c r="C5" s="35"/>
      <c r="D5" s="33"/>
      <c r="E5" s="34"/>
      <c r="F5" s="5"/>
      <c r="G5" s="76"/>
      <c r="H5" s="76"/>
    </row>
    <row r="6" spans="1:10" x14ac:dyDescent="0.25">
      <c r="A6" s="6"/>
      <c r="C6" s="35"/>
      <c r="D6" s="33"/>
      <c r="E6" s="76"/>
      <c r="F6" s="76"/>
      <c r="G6" s="76"/>
      <c r="H6" s="76"/>
    </row>
    <row r="7" spans="1:10" x14ac:dyDescent="0.25">
      <c r="A7" s="36"/>
      <c r="B7" s="36"/>
      <c r="C7" s="37"/>
      <c r="D7" s="38"/>
      <c r="E7" s="39" t="s">
        <v>0</v>
      </c>
      <c r="F7" s="40">
        <f>SUM(H10:H16)</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75.599999999999994" customHeight="1" x14ac:dyDescent="0.25">
      <c r="A10" s="48" t="s">
        <v>1</v>
      </c>
      <c r="B10" s="57" t="s">
        <v>181</v>
      </c>
      <c r="C10" s="58">
        <v>3600</v>
      </c>
      <c r="D10" s="65" t="s">
        <v>52</v>
      </c>
      <c r="E10" s="51"/>
      <c r="F10" s="51"/>
      <c r="G10" s="52"/>
      <c r="H10" s="53">
        <f t="shared" ref="H10:H16" si="0">ROUND(ROUND(C10,2)*ROUND(G10,2),2)</f>
        <v>0</v>
      </c>
    </row>
    <row r="11" spans="1:10" s="47" customFormat="1" ht="76.8" customHeight="1" x14ac:dyDescent="0.25">
      <c r="A11" s="48" t="s">
        <v>2</v>
      </c>
      <c r="B11" s="57" t="s">
        <v>182</v>
      </c>
      <c r="C11" s="59">
        <v>3600</v>
      </c>
      <c r="D11" s="65" t="s">
        <v>52</v>
      </c>
      <c r="E11" s="51"/>
      <c r="F11" s="51"/>
      <c r="G11" s="52"/>
      <c r="H11" s="53">
        <f t="shared" si="0"/>
        <v>0</v>
      </c>
    </row>
    <row r="12" spans="1:10" s="47" customFormat="1" ht="76.2" customHeight="1" x14ac:dyDescent="0.25">
      <c r="A12" s="48" t="s">
        <v>3</v>
      </c>
      <c r="B12" s="57" t="s">
        <v>183</v>
      </c>
      <c r="C12" s="59">
        <v>1700</v>
      </c>
      <c r="D12" s="65" t="s">
        <v>52</v>
      </c>
      <c r="E12" s="51"/>
      <c r="F12" s="51"/>
      <c r="G12" s="52"/>
      <c r="H12" s="53">
        <f t="shared" si="0"/>
        <v>0</v>
      </c>
    </row>
    <row r="13" spans="1:10" s="47" customFormat="1" ht="73.8" customHeight="1" x14ac:dyDescent="0.25">
      <c r="A13" s="48" t="s">
        <v>4</v>
      </c>
      <c r="B13" s="57" t="s">
        <v>184</v>
      </c>
      <c r="C13" s="59">
        <v>3000</v>
      </c>
      <c r="D13" s="65" t="s">
        <v>52</v>
      </c>
      <c r="E13" s="51"/>
      <c r="F13" s="51"/>
      <c r="G13" s="52"/>
      <c r="H13" s="53">
        <f t="shared" si="0"/>
        <v>0</v>
      </c>
    </row>
    <row r="14" spans="1:10" s="47" customFormat="1" ht="78" customHeight="1" x14ac:dyDescent="0.25">
      <c r="A14" s="48" t="s">
        <v>28</v>
      </c>
      <c r="B14" s="57" t="s">
        <v>185</v>
      </c>
      <c r="C14" s="59">
        <v>2800</v>
      </c>
      <c r="D14" s="65" t="s">
        <v>52</v>
      </c>
      <c r="E14" s="51"/>
      <c r="F14" s="51"/>
      <c r="G14" s="52"/>
      <c r="H14" s="53">
        <f t="shared" si="0"/>
        <v>0</v>
      </c>
    </row>
    <row r="15" spans="1:10" s="47" customFormat="1" ht="76.8" customHeight="1" x14ac:dyDescent="0.25">
      <c r="A15" s="48" t="s">
        <v>34</v>
      </c>
      <c r="B15" s="57" t="s">
        <v>186</v>
      </c>
      <c r="C15" s="59">
        <v>2500</v>
      </c>
      <c r="D15" s="65" t="s">
        <v>52</v>
      </c>
      <c r="E15" s="51"/>
      <c r="F15" s="51"/>
      <c r="G15" s="52"/>
      <c r="H15" s="53">
        <f t="shared" si="0"/>
        <v>0</v>
      </c>
    </row>
    <row r="16" spans="1:10" s="47" customFormat="1" ht="75.599999999999994" customHeight="1" x14ac:dyDescent="0.25">
      <c r="A16" s="48" t="s">
        <v>5</v>
      </c>
      <c r="B16" s="57" t="s">
        <v>187</v>
      </c>
      <c r="C16" s="59">
        <v>1200</v>
      </c>
      <c r="D16" s="65" t="s">
        <v>52</v>
      </c>
      <c r="E16" s="51"/>
      <c r="F16" s="51"/>
      <c r="G16" s="52"/>
      <c r="H16" s="53">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0"/>
  <sheetViews>
    <sheetView showGridLines="0" view="pageBreakPreview" zoomScaleNormal="100" zoomScaleSheetLayoutView="100" zoomScalePageLayoutView="85" workbookViewId="0">
      <selection activeCell="B24" sqref="B24"/>
    </sheetView>
  </sheetViews>
  <sheetFormatPr defaultColWidth="9.109375" defaultRowHeight="14.4" x14ac:dyDescent="0.25"/>
  <cols>
    <col min="1" max="1" width="5.33203125" style="77" customWidth="1"/>
    <col min="2" max="2" width="74.88671875" style="77" customWidth="1"/>
    <col min="3" max="3" width="9.6640625" style="32" customWidth="1"/>
    <col min="4" max="4" width="7.33203125" style="79" customWidth="1"/>
    <col min="5" max="5" width="22.33203125" style="77" customWidth="1"/>
    <col min="6" max="6" width="19.109375" style="77" customWidth="1"/>
    <col min="7" max="7" width="15.109375" style="77" customWidth="1"/>
    <col min="8" max="8" width="19" style="77" customWidth="1"/>
    <col min="9" max="10" width="14.33203125" style="77" customWidth="1"/>
    <col min="11" max="16384" width="9.109375" style="77"/>
  </cols>
  <sheetData>
    <row r="1" spans="1:10" x14ac:dyDescent="0.25">
      <c r="B1" s="29" t="str">
        <f>'Informacje ogólne'!C4</f>
        <v>DFZP-LS-271-226/2017</v>
      </c>
      <c r="C1" s="77"/>
      <c r="H1" s="31" t="s">
        <v>103</v>
      </c>
      <c r="I1" s="31"/>
      <c r="J1" s="31"/>
    </row>
    <row r="2" spans="1:10" x14ac:dyDescent="0.25">
      <c r="E2" s="92"/>
      <c r="F2" s="92"/>
      <c r="G2" s="104" t="s">
        <v>91</v>
      </c>
      <c r="H2" s="104"/>
    </row>
    <row r="4" spans="1:10" x14ac:dyDescent="0.25">
      <c r="B4" s="6" t="s">
        <v>12</v>
      </c>
      <c r="C4" s="78">
        <v>33</v>
      </c>
      <c r="D4" s="33"/>
      <c r="E4" s="34" t="s">
        <v>15</v>
      </c>
      <c r="F4" s="5"/>
      <c r="G4" s="76"/>
      <c r="H4" s="76"/>
    </row>
    <row r="5" spans="1:10" x14ac:dyDescent="0.25">
      <c r="B5" s="6"/>
      <c r="C5" s="35"/>
      <c r="D5" s="33"/>
      <c r="E5" s="34"/>
      <c r="F5" s="5"/>
      <c r="G5" s="76"/>
      <c r="H5" s="76"/>
    </row>
    <row r="6" spans="1:10" x14ac:dyDescent="0.25">
      <c r="A6" s="6"/>
      <c r="C6" s="35"/>
      <c r="D6" s="33"/>
      <c r="E6" s="76"/>
      <c r="F6" s="76"/>
      <c r="G6" s="76"/>
      <c r="H6" s="76"/>
    </row>
    <row r="7" spans="1:10" x14ac:dyDescent="0.25">
      <c r="A7" s="36"/>
      <c r="B7" s="36"/>
      <c r="C7" s="37"/>
      <c r="D7" s="38"/>
      <c r="E7" s="39" t="s">
        <v>0</v>
      </c>
      <c r="F7" s="40">
        <f>SUM(H10:H10)</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96.6" customHeight="1" x14ac:dyDescent="0.25">
      <c r="A10" s="48" t="s">
        <v>1</v>
      </c>
      <c r="B10" s="57" t="s">
        <v>188</v>
      </c>
      <c r="C10" s="58">
        <v>100</v>
      </c>
      <c r="D10" s="65" t="s">
        <v>52</v>
      </c>
      <c r="E10" s="51"/>
      <c r="F10" s="51"/>
      <c r="G10" s="52"/>
      <c r="H10" s="53">
        <f t="shared" ref="H10" si="0">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0"/>
  <sheetViews>
    <sheetView showGridLines="0" view="pageBreakPreview" zoomScaleNormal="100" zoomScaleSheetLayoutView="100" zoomScalePageLayoutView="85" workbookViewId="0">
      <selection activeCell="B11" sqref="B11"/>
    </sheetView>
  </sheetViews>
  <sheetFormatPr defaultColWidth="9.109375" defaultRowHeight="14.4" x14ac:dyDescent="0.25"/>
  <cols>
    <col min="1" max="1" width="5.33203125" style="77" customWidth="1"/>
    <col min="2" max="2" width="74.88671875" style="77" customWidth="1"/>
    <col min="3" max="3" width="9.6640625" style="32" customWidth="1"/>
    <col min="4" max="4" width="11.33203125" style="79" customWidth="1"/>
    <col min="5" max="5" width="22.33203125" style="77" customWidth="1"/>
    <col min="6" max="6" width="19.109375" style="77" customWidth="1"/>
    <col min="7" max="7" width="15.109375" style="77" customWidth="1"/>
    <col min="8" max="8" width="19" style="77" customWidth="1"/>
    <col min="9" max="10" width="14.33203125" style="77" customWidth="1"/>
    <col min="11" max="16384" width="9.109375" style="77"/>
  </cols>
  <sheetData>
    <row r="1" spans="1:10" x14ac:dyDescent="0.25">
      <c r="B1" s="29" t="str">
        <f>'Informacje ogólne'!C4</f>
        <v>DFZP-LS-271-226/2017</v>
      </c>
      <c r="C1" s="77"/>
      <c r="H1" s="31" t="s">
        <v>103</v>
      </c>
      <c r="I1" s="31"/>
      <c r="J1" s="31"/>
    </row>
    <row r="2" spans="1:10" x14ac:dyDescent="0.25">
      <c r="E2" s="92"/>
      <c r="F2" s="92"/>
      <c r="G2" s="104" t="s">
        <v>91</v>
      </c>
      <c r="H2" s="104"/>
    </row>
    <row r="4" spans="1:10" x14ac:dyDescent="0.25">
      <c r="B4" s="6" t="s">
        <v>12</v>
      </c>
      <c r="C4" s="78">
        <v>34</v>
      </c>
      <c r="D4" s="33"/>
      <c r="E4" s="34" t="s">
        <v>15</v>
      </c>
      <c r="F4" s="5"/>
      <c r="G4" s="76"/>
      <c r="H4" s="76"/>
    </row>
    <row r="5" spans="1:10" x14ac:dyDescent="0.25">
      <c r="B5" s="6"/>
      <c r="C5" s="35"/>
      <c r="D5" s="33"/>
      <c r="E5" s="34"/>
      <c r="F5" s="5"/>
      <c r="G5" s="76"/>
      <c r="H5" s="76"/>
    </row>
    <row r="6" spans="1:10" x14ac:dyDescent="0.25">
      <c r="A6" s="6"/>
      <c r="C6" s="35"/>
      <c r="D6" s="33"/>
      <c r="E6" s="76"/>
      <c r="F6" s="76"/>
      <c r="G6" s="76"/>
      <c r="H6" s="76"/>
    </row>
    <row r="7" spans="1:10" x14ac:dyDescent="0.25">
      <c r="A7" s="36"/>
      <c r="B7" s="36"/>
      <c r="C7" s="37"/>
      <c r="D7" s="38"/>
      <c r="E7" s="39" t="s">
        <v>0</v>
      </c>
      <c r="F7" s="40">
        <f>SUM(H10:H10)</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84" customHeight="1" x14ac:dyDescent="0.25">
      <c r="A10" s="48" t="s">
        <v>1</v>
      </c>
      <c r="B10" s="57" t="s">
        <v>191</v>
      </c>
      <c r="C10" s="58">
        <v>3520</v>
      </c>
      <c r="D10" s="65" t="s">
        <v>189</v>
      </c>
      <c r="E10" s="51"/>
      <c r="F10" s="51"/>
      <c r="G10" s="52"/>
      <c r="H10" s="53">
        <f t="shared" ref="H10" si="0">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0"/>
  <sheetViews>
    <sheetView showGridLines="0" view="pageBreakPreview" zoomScaleNormal="100" zoomScaleSheetLayoutView="100" zoomScalePageLayoutView="85" workbookViewId="0">
      <selection activeCell="B11" sqref="B11"/>
    </sheetView>
  </sheetViews>
  <sheetFormatPr defaultColWidth="9.109375" defaultRowHeight="14.4" x14ac:dyDescent="0.25"/>
  <cols>
    <col min="1" max="1" width="5.33203125" style="77" customWidth="1"/>
    <col min="2" max="2" width="74.88671875" style="77" customWidth="1"/>
    <col min="3" max="3" width="9.6640625" style="32" customWidth="1"/>
    <col min="4" max="4" width="11.33203125" style="79" customWidth="1"/>
    <col min="5" max="5" width="22.33203125" style="77" customWidth="1"/>
    <col min="6" max="6" width="19.109375" style="77" customWidth="1"/>
    <col min="7" max="7" width="15.109375" style="77" customWidth="1"/>
    <col min="8" max="8" width="19" style="77" customWidth="1"/>
    <col min="9" max="10" width="14.33203125" style="77" customWidth="1"/>
    <col min="11" max="16384" width="9.109375" style="77"/>
  </cols>
  <sheetData>
    <row r="1" spans="1:10" x14ac:dyDescent="0.25">
      <c r="B1" s="29" t="str">
        <f>'Informacje ogólne'!C4</f>
        <v>DFZP-LS-271-226/2017</v>
      </c>
      <c r="C1" s="77"/>
      <c r="H1" s="31" t="s">
        <v>103</v>
      </c>
      <c r="I1" s="31"/>
      <c r="J1" s="31"/>
    </row>
    <row r="2" spans="1:10" x14ac:dyDescent="0.25">
      <c r="E2" s="92"/>
      <c r="F2" s="92"/>
      <c r="G2" s="104" t="s">
        <v>91</v>
      </c>
      <c r="H2" s="104"/>
    </row>
    <row r="4" spans="1:10" x14ac:dyDescent="0.25">
      <c r="B4" s="6" t="s">
        <v>12</v>
      </c>
      <c r="C4" s="78">
        <v>35</v>
      </c>
      <c r="D4" s="33"/>
      <c r="E4" s="34" t="s">
        <v>15</v>
      </c>
      <c r="F4" s="5"/>
      <c r="G4" s="76"/>
      <c r="H4" s="76"/>
    </row>
    <row r="5" spans="1:10" x14ac:dyDescent="0.25">
      <c r="B5" s="6"/>
      <c r="C5" s="35"/>
      <c r="D5" s="33"/>
      <c r="E5" s="34"/>
      <c r="F5" s="5"/>
      <c r="G5" s="76"/>
      <c r="H5" s="76"/>
    </row>
    <row r="6" spans="1:10" x14ac:dyDescent="0.25">
      <c r="A6" s="6"/>
      <c r="C6" s="35"/>
      <c r="D6" s="33"/>
      <c r="E6" s="76"/>
      <c r="F6" s="76"/>
      <c r="G6" s="76"/>
      <c r="H6" s="76"/>
    </row>
    <row r="7" spans="1:10" x14ac:dyDescent="0.25">
      <c r="A7" s="36"/>
      <c r="B7" s="36"/>
      <c r="C7" s="37"/>
      <c r="D7" s="38"/>
      <c r="E7" s="39" t="s">
        <v>0</v>
      </c>
      <c r="F7" s="40">
        <f>SUM(H10:H10)</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94.2" customHeight="1" x14ac:dyDescent="0.25">
      <c r="A10" s="48" t="s">
        <v>1</v>
      </c>
      <c r="B10" s="57" t="s">
        <v>190</v>
      </c>
      <c r="C10" s="58">
        <v>60</v>
      </c>
      <c r="D10" s="65" t="s">
        <v>52</v>
      </c>
      <c r="E10" s="51"/>
      <c r="F10" s="51"/>
      <c r="G10" s="52"/>
      <c r="H10" s="53">
        <f t="shared" ref="H10" si="0">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0"/>
  <sheetViews>
    <sheetView showGridLines="0" view="pageBreakPreview" zoomScaleNormal="100" zoomScaleSheetLayoutView="100" zoomScalePageLayoutView="85" workbookViewId="0">
      <selection activeCell="B21" sqref="B21"/>
    </sheetView>
  </sheetViews>
  <sheetFormatPr defaultColWidth="9.109375" defaultRowHeight="14.4" x14ac:dyDescent="0.25"/>
  <cols>
    <col min="1" max="1" width="5.33203125" style="77" customWidth="1"/>
    <col min="2" max="2" width="74.88671875" style="77" customWidth="1"/>
    <col min="3" max="3" width="9.6640625" style="32" customWidth="1"/>
    <col min="4" max="4" width="11.33203125" style="79" customWidth="1"/>
    <col min="5" max="5" width="22.33203125" style="77" customWidth="1"/>
    <col min="6" max="6" width="19.109375" style="77" customWidth="1"/>
    <col min="7" max="7" width="15.109375" style="77" customWidth="1"/>
    <col min="8" max="8" width="19" style="77" customWidth="1"/>
    <col min="9" max="10" width="14.33203125" style="77" customWidth="1"/>
    <col min="11" max="16384" width="9.109375" style="77"/>
  </cols>
  <sheetData>
    <row r="1" spans="1:10" x14ac:dyDescent="0.25">
      <c r="B1" s="29" t="str">
        <f>'Informacje ogólne'!C4</f>
        <v>DFZP-LS-271-226/2017</v>
      </c>
      <c r="C1" s="77"/>
      <c r="H1" s="31" t="s">
        <v>103</v>
      </c>
      <c r="I1" s="31"/>
      <c r="J1" s="31"/>
    </row>
    <row r="2" spans="1:10" x14ac:dyDescent="0.25">
      <c r="E2" s="92"/>
      <c r="F2" s="92"/>
      <c r="G2" s="104" t="s">
        <v>91</v>
      </c>
      <c r="H2" s="104"/>
    </row>
    <row r="4" spans="1:10" x14ac:dyDescent="0.25">
      <c r="B4" s="6" t="s">
        <v>12</v>
      </c>
      <c r="C4" s="78">
        <v>36</v>
      </c>
      <c r="D4" s="33"/>
      <c r="E4" s="34" t="s">
        <v>15</v>
      </c>
      <c r="F4" s="5"/>
      <c r="G4" s="76"/>
      <c r="H4" s="76"/>
    </row>
    <row r="5" spans="1:10" x14ac:dyDescent="0.25">
      <c r="B5" s="6"/>
      <c r="C5" s="35"/>
      <c r="D5" s="33"/>
      <c r="E5" s="34"/>
      <c r="F5" s="5"/>
      <c r="G5" s="76"/>
      <c r="H5" s="76"/>
    </row>
    <row r="6" spans="1:10" x14ac:dyDescent="0.25">
      <c r="A6" s="6"/>
      <c r="C6" s="35"/>
      <c r="D6" s="33"/>
      <c r="E6" s="76"/>
      <c r="F6" s="76"/>
      <c r="G6" s="76"/>
      <c r="H6" s="76"/>
    </row>
    <row r="7" spans="1:10" x14ac:dyDescent="0.25">
      <c r="A7" s="36"/>
      <c r="B7" s="36"/>
      <c r="C7" s="37"/>
      <c r="D7" s="38"/>
      <c r="E7" s="39" t="s">
        <v>0</v>
      </c>
      <c r="F7" s="40">
        <f>SUM(H10:H10)</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76.8" customHeight="1" x14ac:dyDescent="0.25">
      <c r="A10" s="48" t="s">
        <v>1</v>
      </c>
      <c r="B10" s="57" t="s">
        <v>192</v>
      </c>
      <c r="C10" s="58">
        <v>450</v>
      </c>
      <c r="D10" s="65" t="s">
        <v>52</v>
      </c>
      <c r="E10" s="51"/>
      <c r="F10" s="51"/>
      <c r="G10" s="52"/>
      <c r="H10" s="53">
        <f t="shared" ref="H10" si="0">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0"/>
  <sheetViews>
    <sheetView showGridLines="0" view="pageBreakPreview" zoomScaleNormal="100" zoomScaleSheetLayoutView="100" zoomScalePageLayoutView="85" workbookViewId="0">
      <selection activeCell="B20" sqref="B20"/>
    </sheetView>
  </sheetViews>
  <sheetFormatPr defaultColWidth="9.109375" defaultRowHeight="14.4" x14ac:dyDescent="0.25"/>
  <cols>
    <col min="1" max="1" width="5.33203125" style="77" customWidth="1"/>
    <col min="2" max="2" width="74.88671875" style="77" customWidth="1"/>
    <col min="3" max="3" width="9.6640625" style="32" customWidth="1"/>
    <col min="4" max="4" width="11.33203125" style="79" customWidth="1"/>
    <col min="5" max="5" width="22.33203125" style="77" customWidth="1"/>
    <col min="6" max="6" width="19.109375" style="77" customWidth="1"/>
    <col min="7" max="7" width="15.109375" style="77" customWidth="1"/>
    <col min="8" max="8" width="19" style="77" customWidth="1"/>
    <col min="9" max="10" width="14.33203125" style="77" customWidth="1"/>
    <col min="11" max="16384" width="9.109375" style="77"/>
  </cols>
  <sheetData>
    <row r="1" spans="1:10" x14ac:dyDescent="0.25">
      <c r="B1" s="29" t="str">
        <f>'Informacje ogólne'!C4</f>
        <v>DFZP-LS-271-226/2017</v>
      </c>
      <c r="C1" s="77"/>
      <c r="H1" s="31" t="s">
        <v>103</v>
      </c>
      <c r="I1" s="31"/>
      <c r="J1" s="31"/>
    </row>
    <row r="2" spans="1:10" x14ac:dyDescent="0.25">
      <c r="E2" s="92"/>
      <c r="F2" s="92"/>
      <c r="G2" s="104" t="s">
        <v>91</v>
      </c>
      <c r="H2" s="104"/>
    </row>
    <row r="4" spans="1:10" x14ac:dyDescent="0.25">
      <c r="B4" s="6" t="s">
        <v>12</v>
      </c>
      <c r="C4" s="78">
        <v>37</v>
      </c>
      <c r="D4" s="33"/>
      <c r="E4" s="34" t="s">
        <v>15</v>
      </c>
      <c r="F4" s="5"/>
      <c r="G4" s="76"/>
      <c r="H4" s="76"/>
    </row>
    <row r="5" spans="1:10" x14ac:dyDescent="0.25">
      <c r="B5" s="6"/>
      <c r="C5" s="35"/>
      <c r="D5" s="33"/>
      <c r="E5" s="34"/>
      <c r="F5" s="5"/>
      <c r="G5" s="76"/>
      <c r="H5" s="76"/>
    </row>
    <row r="6" spans="1:10" x14ac:dyDescent="0.25">
      <c r="A6" s="6"/>
      <c r="C6" s="35"/>
      <c r="D6" s="33"/>
      <c r="E6" s="76"/>
      <c r="F6" s="76"/>
      <c r="G6" s="76"/>
      <c r="H6" s="76"/>
    </row>
    <row r="7" spans="1:10" x14ac:dyDescent="0.25">
      <c r="A7" s="36"/>
      <c r="B7" s="36"/>
      <c r="C7" s="37"/>
      <c r="D7" s="38"/>
      <c r="E7" s="39" t="s">
        <v>0</v>
      </c>
      <c r="F7" s="40">
        <f>SUM(H10:H10)</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50.4" customHeight="1" x14ac:dyDescent="0.25">
      <c r="A10" s="48" t="s">
        <v>1</v>
      </c>
      <c r="B10" s="57" t="s">
        <v>193</v>
      </c>
      <c r="C10" s="58">
        <v>1900</v>
      </c>
      <c r="D10" s="65" t="s">
        <v>52</v>
      </c>
      <c r="E10" s="51"/>
      <c r="F10" s="51"/>
      <c r="G10" s="52"/>
      <c r="H10" s="53">
        <f t="shared" ref="H10" si="0">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0"/>
  <sheetViews>
    <sheetView showGridLines="0" view="pageBreakPreview" zoomScaleNormal="100" zoomScaleSheetLayoutView="100" zoomScalePageLayoutView="85" workbookViewId="0">
      <selection activeCell="B23" sqref="B23"/>
    </sheetView>
  </sheetViews>
  <sheetFormatPr defaultColWidth="9.109375" defaultRowHeight="14.4" x14ac:dyDescent="0.25"/>
  <cols>
    <col min="1" max="1" width="5.33203125" style="77" customWidth="1"/>
    <col min="2" max="2" width="74.88671875" style="77" customWidth="1"/>
    <col min="3" max="3" width="9.6640625" style="32" customWidth="1"/>
    <col min="4" max="4" width="11.33203125" style="79" customWidth="1"/>
    <col min="5" max="5" width="22.33203125" style="77" customWidth="1"/>
    <col min="6" max="6" width="19.109375" style="77" customWidth="1"/>
    <col min="7" max="7" width="15.109375" style="77" customWidth="1"/>
    <col min="8" max="8" width="19" style="77" customWidth="1"/>
    <col min="9" max="10" width="14.33203125" style="77" customWidth="1"/>
    <col min="11" max="16384" width="9.109375" style="77"/>
  </cols>
  <sheetData>
    <row r="1" spans="1:10" x14ac:dyDescent="0.25">
      <c r="B1" s="29" t="str">
        <f>'Informacje ogólne'!C4</f>
        <v>DFZP-LS-271-226/2017</v>
      </c>
      <c r="C1" s="77"/>
      <c r="H1" s="31" t="s">
        <v>103</v>
      </c>
      <c r="I1" s="31"/>
      <c r="J1" s="31"/>
    </row>
    <row r="2" spans="1:10" x14ac:dyDescent="0.25">
      <c r="E2" s="92"/>
      <c r="F2" s="92"/>
      <c r="G2" s="104" t="s">
        <v>91</v>
      </c>
      <c r="H2" s="104"/>
    </row>
    <row r="4" spans="1:10" x14ac:dyDescent="0.25">
      <c r="B4" s="6" t="s">
        <v>12</v>
      </c>
      <c r="C4" s="78">
        <v>38</v>
      </c>
      <c r="D4" s="33"/>
      <c r="E4" s="34" t="s">
        <v>15</v>
      </c>
      <c r="F4" s="5"/>
      <c r="G4" s="76"/>
      <c r="H4" s="76"/>
    </row>
    <row r="5" spans="1:10" x14ac:dyDescent="0.25">
      <c r="B5" s="6"/>
      <c r="C5" s="35"/>
      <c r="D5" s="33"/>
      <c r="E5" s="34"/>
      <c r="F5" s="5"/>
      <c r="G5" s="76"/>
      <c r="H5" s="76"/>
    </row>
    <row r="6" spans="1:10" x14ac:dyDescent="0.25">
      <c r="A6" s="6"/>
      <c r="C6" s="35"/>
      <c r="D6" s="33"/>
      <c r="E6" s="76"/>
      <c r="F6" s="76"/>
      <c r="G6" s="76"/>
      <c r="H6" s="76"/>
    </row>
    <row r="7" spans="1:10" x14ac:dyDescent="0.25">
      <c r="A7" s="36"/>
      <c r="B7" s="36"/>
      <c r="C7" s="37"/>
      <c r="D7" s="38"/>
      <c r="E7" s="39" t="s">
        <v>0</v>
      </c>
      <c r="F7" s="40">
        <f>SUM(H10:H10)</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50.4" customHeight="1" x14ac:dyDescent="0.25">
      <c r="A10" s="48" t="s">
        <v>1</v>
      </c>
      <c r="B10" s="109" t="s">
        <v>218</v>
      </c>
      <c r="C10" s="58">
        <v>2880</v>
      </c>
      <c r="D10" s="65" t="s">
        <v>52</v>
      </c>
      <c r="E10" s="51"/>
      <c r="F10" s="51"/>
      <c r="G10" s="52"/>
      <c r="H10" s="53">
        <f t="shared" ref="H10" si="0">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1"/>
  <sheetViews>
    <sheetView showGridLines="0" view="pageBreakPreview" topLeftCell="A3" zoomScaleNormal="100" zoomScaleSheetLayoutView="100" zoomScalePageLayoutView="85" workbookViewId="0">
      <selection activeCell="G2" sqref="G2:H2"/>
    </sheetView>
  </sheetViews>
  <sheetFormatPr defaultColWidth="9.109375" defaultRowHeight="14.4" x14ac:dyDescent="0.25"/>
  <cols>
    <col min="1" max="1" width="5.33203125" style="7" customWidth="1"/>
    <col min="2" max="2" width="74.88671875" style="7" customWidth="1"/>
    <col min="3" max="3" width="9.6640625" style="32" customWidth="1"/>
    <col min="4" max="4" width="7.33203125" style="30" customWidth="1"/>
    <col min="5" max="5" width="22.33203125" style="7" customWidth="1"/>
    <col min="6" max="6" width="19.109375" style="7" customWidth="1"/>
    <col min="7" max="7" width="15.109375" style="7" customWidth="1"/>
    <col min="8" max="8" width="19" style="7" customWidth="1"/>
    <col min="9" max="10" width="14.33203125" style="7" customWidth="1"/>
    <col min="11" max="16384" width="9.109375" style="7"/>
  </cols>
  <sheetData>
    <row r="1" spans="1:10" x14ac:dyDescent="0.25">
      <c r="B1" s="29" t="str">
        <f>'Informacje ogólne'!C4</f>
        <v>DFZP-LS-271-226/2017</v>
      </c>
      <c r="C1" s="7"/>
      <c r="H1" s="31" t="s">
        <v>103</v>
      </c>
      <c r="I1" s="31"/>
      <c r="J1" s="31"/>
    </row>
    <row r="2" spans="1:10" x14ac:dyDescent="0.25">
      <c r="E2" s="92"/>
      <c r="F2" s="92"/>
      <c r="G2" s="104" t="s">
        <v>91</v>
      </c>
      <c r="H2" s="104"/>
    </row>
    <row r="4" spans="1:10" x14ac:dyDescent="0.25">
      <c r="B4" s="6" t="s">
        <v>12</v>
      </c>
      <c r="C4" s="9">
        <v>3</v>
      </c>
      <c r="D4" s="33"/>
      <c r="E4" s="34" t="s">
        <v>15</v>
      </c>
      <c r="F4" s="5"/>
      <c r="G4" s="1"/>
      <c r="H4" s="1"/>
    </row>
    <row r="5" spans="1:10" x14ac:dyDescent="0.25">
      <c r="B5" s="6"/>
      <c r="C5" s="35"/>
      <c r="D5" s="33"/>
      <c r="E5" s="34"/>
      <c r="F5" s="5"/>
      <c r="G5" s="1"/>
      <c r="H5" s="1"/>
    </row>
    <row r="6" spans="1:10" x14ac:dyDescent="0.25">
      <c r="A6" s="6"/>
      <c r="C6" s="35"/>
      <c r="D6" s="33"/>
      <c r="E6" s="1"/>
      <c r="F6" s="1"/>
      <c r="G6" s="1"/>
      <c r="H6" s="1"/>
    </row>
    <row r="7" spans="1:10" x14ac:dyDescent="0.25">
      <c r="A7" s="36"/>
      <c r="B7" s="36"/>
      <c r="C7" s="37"/>
      <c r="D7" s="38"/>
      <c r="E7" s="39" t="s">
        <v>0</v>
      </c>
      <c r="F7" s="40">
        <f>SUM(H10:H11)</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130.80000000000001" customHeight="1" x14ac:dyDescent="0.25">
      <c r="A10" s="48" t="s">
        <v>1</v>
      </c>
      <c r="B10" s="57" t="s">
        <v>100</v>
      </c>
      <c r="C10" s="58">
        <v>140000</v>
      </c>
      <c r="D10" s="50" t="s">
        <v>52</v>
      </c>
      <c r="E10" s="51"/>
      <c r="F10" s="51"/>
      <c r="G10" s="52"/>
      <c r="H10" s="53">
        <f>ROUND(ROUND(C10,2)*ROUND(G10,2),2)</f>
        <v>0</v>
      </c>
    </row>
    <row r="11" spans="1:10" s="47" customFormat="1" ht="127.8" customHeight="1" x14ac:dyDescent="0.25">
      <c r="A11" s="48" t="s">
        <v>2</v>
      </c>
      <c r="B11" s="57" t="s">
        <v>101</v>
      </c>
      <c r="C11" s="59">
        <v>710000</v>
      </c>
      <c r="D11" s="50" t="s">
        <v>52</v>
      </c>
      <c r="E11" s="51"/>
      <c r="F11" s="51"/>
      <c r="G11" s="52"/>
      <c r="H11" s="53">
        <f>ROUND(ROUND(C11,2)*ROUND(G11,2),2)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20"/>
  <sheetViews>
    <sheetView showGridLines="0" view="pageBreakPreview" topLeftCell="A13" zoomScaleNormal="100" zoomScaleSheetLayoutView="100" zoomScalePageLayoutView="85" workbookViewId="0">
      <selection activeCell="B16" sqref="B16"/>
    </sheetView>
  </sheetViews>
  <sheetFormatPr defaultColWidth="9.109375" defaultRowHeight="14.4" x14ac:dyDescent="0.25"/>
  <cols>
    <col min="1" max="1" width="5.33203125" style="77" customWidth="1"/>
    <col min="2" max="2" width="74.88671875" style="77" customWidth="1"/>
    <col min="3" max="3" width="10.88671875" style="32" customWidth="1"/>
    <col min="4" max="4" width="9" style="79" customWidth="1"/>
    <col min="5" max="5" width="22.33203125" style="77" customWidth="1"/>
    <col min="6" max="6" width="19.109375" style="77" customWidth="1"/>
    <col min="7" max="7" width="15.109375" style="77" customWidth="1"/>
    <col min="8" max="8" width="19" style="77" customWidth="1"/>
    <col min="9" max="10" width="14.33203125" style="77" customWidth="1"/>
    <col min="11" max="16384" width="9.109375" style="77"/>
  </cols>
  <sheetData>
    <row r="1" spans="1:10" x14ac:dyDescent="0.25">
      <c r="B1" s="29" t="str">
        <f>'Informacje ogólne'!C4</f>
        <v>DFZP-LS-271-226/2017</v>
      </c>
      <c r="C1" s="77"/>
      <c r="H1" s="31" t="s">
        <v>103</v>
      </c>
      <c r="I1" s="31"/>
      <c r="J1" s="31"/>
    </row>
    <row r="2" spans="1:10" x14ac:dyDescent="0.25">
      <c r="E2" s="92"/>
      <c r="F2" s="92"/>
      <c r="G2" s="104" t="s">
        <v>91</v>
      </c>
      <c r="H2" s="104"/>
    </row>
    <row r="4" spans="1:10" x14ac:dyDescent="0.25">
      <c r="B4" s="6" t="s">
        <v>12</v>
      </c>
      <c r="C4" s="78">
        <v>39</v>
      </c>
      <c r="D4" s="33"/>
      <c r="E4" s="34" t="s">
        <v>15</v>
      </c>
      <c r="F4" s="5"/>
      <c r="G4" s="76"/>
      <c r="H4" s="76"/>
    </row>
    <row r="5" spans="1:10" x14ac:dyDescent="0.25">
      <c r="B5" s="6"/>
      <c r="C5" s="35"/>
      <c r="D5" s="33"/>
      <c r="E5" s="34"/>
      <c r="F5" s="5"/>
      <c r="G5" s="76"/>
      <c r="H5" s="76"/>
    </row>
    <row r="6" spans="1:10" x14ac:dyDescent="0.25">
      <c r="A6" s="6"/>
      <c r="C6" s="35"/>
      <c r="D6" s="33"/>
      <c r="E6" s="76"/>
      <c r="F6" s="76"/>
      <c r="G6" s="76"/>
      <c r="H6" s="76"/>
    </row>
    <row r="7" spans="1:10" x14ac:dyDescent="0.25">
      <c r="A7" s="36"/>
      <c r="B7" s="36"/>
      <c r="C7" s="37"/>
      <c r="D7" s="38"/>
      <c r="E7" s="39" t="s">
        <v>0</v>
      </c>
      <c r="F7" s="40">
        <f>SUM(H10:H17)</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78" customHeight="1" x14ac:dyDescent="0.25">
      <c r="A10" s="48" t="s">
        <v>1</v>
      </c>
      <c r="B10" s="57" t="s">
        <v>195</v>
      </c>
      <c r="C10" s="58">
        <v>38000</v>
      </c>
      <c r="D10" s="65" t="s">
        <v>52</v>
      </c>
      <c r="E10" s="51"/>
      <c r="F10" s="51"/>
      <c r="G10" s="52"/>
      <c r="H10" s="53">
        <f t="shared" ref="H10:H17" si="0">ROUND(ROUND(C10,2)*ROUND(G10,2),2)</f>
        <v>0</v>
      </c>
    </row>
    <row r="11" spans="1:10" s="47" customFormat="1" ht="78" customHeight="1" x14ac:dyDescent="0.25">
      <c r="A11" s="48" t="s">
        <v>2</v>
      </c>
      <c r="B11" s="57" t="s">
        <v>196</v>
      </c>
      <c r="C11" s="59">
        <v>45000</v>
      </c>
      <c r="D11" s="65" t="s">
        <v>52</v>
      </c>
      <c r="E11" s="51"/>
      <c r="F11" s="51"/>
      <c r="G11" s="52"/>
      <c r="H11" s="53">
        <f t="shared" si="0"/>
        <v>0</v>
      </c>
    </row>
    <row r="12" spans="1:10" s="47" customFormat="1" ht="75.599999999999994" customHeight="1" x14ac:dyDescent="0.25">
      <c r="A12" s="48" t="s">
        <v>3</v>
      </c>
      <c r="B12" s="57" t="s">
        <v>197</v>
      </c>
      <c r="C12" s="59">
        <v>44000</v>
      </c>
      <c r="D12" s="65" t="s">
        <v>52</v>
      </c>
      <c r="E12" s="51"/>
      <c r="F12" s="51"/>
      <c r="G12" s="52"/>
      <c r="H12" s="53">
        <f t="shared" si="0"/>
        <v>0</v>
      </c>
    </row>
    <row r="13" spans="1:10" s="47" customFormat="1" ht="74.400000000000006" customHeight="1" x14ac:dyDescent="0.25">
      <c r="A13" s="48" t="s">
        <v>4</v>
      </c>
      <c r="B13" s="57" t="s">
        <v>198</v>
      </c>
      <c r="C13" s="59">
        <v>57000</v>
      </c>
      <c r="D13" s="65" t="s">
        <v>52</v>
      </c>
      <c r="E13" s="51"/>
      <c r="F13" s="51"/>
      <c r="G13" s="52"/>
      <c r="H13" s="53">
        <f t="shared" si="0"/>
        <v>0</v>
      </c>
    </row>
    <row r="14" spans="1:10" s="47" customFormat="1" ht="79.8" customHeight="1" x14ac:dyDescent="0.25">
      <c r="A14" s="48" t="s">
        <v>28</v>
      </c>
      <c r="B14" s="57" t="s">
        <v>199</v>
      </c>
      <c r="C14" s="59">
        <v>19000</v>
      </c>
      <c r="D14" s="65" t="s">
        <v>52</v>
      </c>
      <c r="E14" s="51"/>
      <c r="F14" s="51"/>
      <c r="G14" s="52"/>
      <c r="H14" s="53">
        <f t="shared" si="0"/>
        <v>0</v>
      </c>
    </row>
    <row r="15" spans="1:10" s="47" customFormat="1" ht="79.2" customHeight="1" x14ac:dyDescent="0.25">
      <c r="A15" s="48" t="s">
        <v>34</v>
      </c>
      <c r="B15" s="57" t="s">
        <v>200</v>
      </c>
      <c r="C15" s="59">
        <v>115000</v>
      </c>
      <c r="D15" s="65" t="s">
        <v>52</v>
      </c>
      <c r="E15" s="51"/>
      <c r="F15" s="51"/>
      <c r="G15" s="52"/>
      <c r="H15" s="53">
        <f t="shared" si="0"/>
        <v>0</v>
      </c>
    </row>
    <row r="16" spans="1:10" s="47" customFormat="1" ht="65.400000000000006" customHeight="1" x14ac:dyDescent="0.25">
      <c r="A16" s="48" t="s">
        <v>5</v>
      </c>
      <c r="B16" s="109" t="s">
        <v>219</v>
      </c>
      <c r="C16" s="59">
        <v>63000</v>
      </c>
      <c r="D16" s="65" t="s">
        <v>52</v>
      </c>
      <c r="E16" s="51"/>
      <c r="F16" s="51"/>
      <c r="G16" s="52"/>
      <c r="H16" s="53">
        <f t="shared" si="0"/>
        <v>0</v>
      </c>
    </row>
    <row r="17" spans="1:8" s="47" customFormat="1" ht="68.400000000000006" customHeight="1" x14ac:dyDescent="0.25">
      <c r="A17" s="48" t="s">
        <v>55</v>
      </c>
      <c r="B17" s="57" t="s">
        <v>194</v>
      </c>
      <c r="C17" s="59">
        <v>5900</v>
      </c>
      <c r="D17" s="65" t="s">
        <v>52</v>
      </c>
      <c r="E17" s="51"/>
      <c r="F17" s="51"/>
      <c r="G17" s="52"/>
      <c r="H17" s="53">
        <f t="shared" si="0"/>
        <v>0</v>
      </c>
    </row>
    <row r="19" spans="1:8" ht="21" customHeight="1" x14ac:dyDescent="0.25">
      <c r="B19" s="6" t="s">
        <v>117</v>
      </c>
    </row>
    <row r="20" spans="1:8" ht="25.8" customHeight="1" x14ac:dyDescent="0.25">
      <c r="B20" s="77" t="s">
        <v>201</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0"/>
  <sheetViews>
    <sheetView showGridLines="0" view="pageBreakPreview" zoomScaleNormal="100" zoomScaleSheetLayoutView="100" zoomScalePageLayoutView="85" workbookViewId="0">
      <selection activeCell="H10" sqref="H10"/>
    </sheetView>
  </sheetViews>
  <sheetFormatPr defaultColWidth="9.109375" defaultRowHeight="14.4" x14ac:dyDescent="0.25"/>
  <cols>
    <col min="1" max="1" width="5.33203125" style="7" customWidth="1"/>
    <col min="2" max="2" width="75.77734375" style="7" customWidth="1"/>
    <col min="3" max="3" width="9.6640625" style="32" customWidth="1"/>
    <col min="4" max="4" width="10.77734375" style="30" customWidth="1"/>
    <col min="5" max="5" width="22.33203125" style="7" customWidth="1"/>
    <col min="6" max="6" width="19.109375" style="7" customWidth="1"/>
    <col min="7" max="7" width="15.109375" style="7" customWidth="1"/>
    <col min="8" max="8" width="19" style="7" customWidth="1"/>
    <col min="9" max="10" width="14.33203125" style="7" customWidth="1"/>
    <col min="11" max="16384" width="9.109375" style="7"/>
  </cols>
  <sheetData>
    <row r="1" spans="1:10" x14ac:dyDescent="0.25">
      <c r="B1" s="29" t="str">
        <f>'Informacje ogólne'!C4</f>
        <v>DFZP-LS-271-226/2017</v>
      </c>
      <c r="C1" s="7"/>
      <c r="H1" s="31" t="s">
        <v>103</v>
      </c>
      <c r="I1" s="31"/>
      <c r="J1" s="31"/>
    </row>
    <row r="2" spans="1:10" x14ac:dyDescent="0.25">
      <c r="E2" s="92"/>
      <c r="F2" s="92"/>
      <c r="G2" s="104" t="s">
        <v>91</v>
      </c>
      <c r="H2" s="104"/>
    </row>
    <row r="4" spans="1:10" x14ac:dyDescent="0.25">
      <c r="B4" s="6" t="s">
        <v>12</v>
      </c>
      <c r="C4" s="9">
        <v>4</v>
      </c>
      <c r="D4" s="33"/>
      <c r="E4" s="34" t="s">
        <v>15</v>
      </c>
      <c r="F4" s="5"/>
      <c r="G4" s="1"/>
      <c r="H4" s="1"/>
    </row>
    <row r="5" spans="1:10" x14ac:dyDescent="0.25">
      <c r="B5" s="6"/>
      <c r="C5" s="35"/>
      <c r="D5" s="33"/>
      <c r="E5" s="34"/>
      <c r="F5" s="5"/>
      <c r="G5" s="1"/>
      <c r="H5" s="1"/>
    </row>
    <row r="6" spans="1:10" x14ac:dyDescent="0.25">
      <c r="A6" s="6"/>
      <c r="C6" s="35"/>
      <c r="D6" s="33"/>
      <c r="E6" s="1"/>
      <c r="F6" s="1"/>
      <c r="G6" s="1"/>
      <c r="H6" s="1"/>
    </row>
    <row r="7" spans="1:10" x14ac:dyDescent="0.25">
      <c r="A7" s="36"/>
      <c r="B7" s="36"/>
      <c r="C7" s="37"/>
      <c r="D7" s="38"/>
      <c r="E7" s="39" t="s">
        <v>0</v>
      </c>
      <c r="F7" s="40">
        <f>SUM(H10:H10)</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70.2" customHeight="1" x14ac:dyDescent="0.25">
      <c r="A10" s="48" t="s">
        <v>1</v>
      </c>
      <c r="B10" s="57" t="s">
        <v>102</v>
      </c>
      <c r="C10" s="58">
        <v>280000</v>
      </c>
      <c r="D10" s="50" t="s">
        <v>52</v>
      </c>
      <c r="E10" s="51"/>
      <c r="F10" s="51"/>
      <c r="G10" s="52"/>
      <c r="H10" s="53">
        <f>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9"/>
  <sheetViews>
    <sheetView showGridLines="0" view="pageBreakPreview" topLeftCell="A13" zoomScaleNormal="100" zoomScaleSheetLayoutView="100" zoomScalePageLayoutView="85" workbookViewId="0">
      <selection activeCell="C5" sqref="C5"/>
    </sheetView>
  </sheetViews>
  <sheetFormatPr defaultColWidth="9.109375" defaultRowHeight="14.4" x14ac:dyDescent="0.25"/>
  <cols>
    <col min="1" max="1" width="5.33203125" style="70" customWidth="1"/>
    <col min="2" max="2" width="74.88671875" style="70" customWidth="1"/>
    <col min="3" max="3" width="9.6640625" style="32" customWidth="1"/>
    <col min="4" max="4" width="9.5546875" style="73" customWidth="1"/>
    <col min="5" max="5" width="22.33203125" style="70" customWidth="1"/>
    <col min="6" max="6" width="19.109375" style="70" customWidth="1"/>
    <col min="7" max="7" width="15.109375" style="70" customWidth="1"/>
    <col min="8" max="8" width="19" style="70" customWidth="1"/>
    <col min="9" max="10" width="14.33203125" style="70" customWidth="1"/>
    <col min="11" max="16384" width="9.109375" style="70"/>
  </cols>
  <sheetData>
    <row r="1" spans="1:10" x14ac:dyDescent="0.25">
      <c r="B1" s="29" t="str">
        <f>'Informacje ogólne'!C4</f>
        <v>DFZP-LS-271-226/2017</v>
      </c>
      <c r="C1" s="70"/>
      <c r="H1" s="31" t="s">
        <v>103</v>
      </c>
      <c r="I1" s="31"/>
      <c r="J1" s="31"/>
    </row>
    <row r="2" spans="1:10" x14ac:dyDescent="0.25">
      <c r="E2" s="92"/>
      <c r="F2" s="92"/>
      <c r="G2" s="104" t="s">
        <v>91</v>
      </c>
      <c r="H2" s="104"/>
    </row>
    <row r="4" spans="1:10" x14ac:dyDescent="0.25">
      <c r="B4" s="6" t="s">
        <v>12</v>
      </c>
      <c r="C4" s="72">
        <v>5</v>
      </c>
      <c r="D4" s="33"/>
      <c r="E4" s="34" t="s">
        <v>15</v>
      </c>
      <c r="F4" s="5"/>
      <c r="G4" s="71"/>
      <c r="H4" s="71"/>
    </row>
    <row r="5" spans="1:10" x14ac:dyDescent="0.25">
      <c r="B5" s="6"/>
      <c r="C5" s="35"/>
      <c r="D5" s="33"/>
      <c r="E5" s="34"/>
      <c r="F5" s="5"/>
      <c r="G5" s="71"/>
      <c r="H5" s="71"/>
    </row>
    <row r="6" spans="1:10" x14ac:dyDescent="0.25">
      <c r="A6" s="6"/>
      <c r="C6" s="35"/>
      <c r="D6" s="33"/>
      <c r="E6" s="71"/>
      <c r="F6" s="71"/>
      <c r="G6" s="71"/>
      <c r="H6" s="71"/>
    </row>
    <row r="7" spans="1:10" x14ac:dyDescent="0.25">
      <c r="A7" s="36"/>
      <c r="B7" s="36"/>
      <c r="C7" s="37"/>
      <c r="D7" s="38"/>
      <c r="E7" s="39" t="s">
        <v>0</v>
      </c>
      <c r="F7" s="40">
        <f>SUM(H10:H15)</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88.2" customHeight="1" x14ac:dyDescent="0.25">
      <c r="A10" s="48" t="s">
        <v>1</v>
      </c>
      <c r="B10" s="57" t="s">
        <v>104</v>
      </c>
      <c r="C10" s="58">
        <v>500</v>
      </c>
      <c r="D10" s="65" t="s">
        <v>52</v>
      </c>
      <c r="E10" s="51"/>
      <c r="F10" s="51"/>
      <c r="G10" s="52"/>
      <c r="H10" s="53">
        <f>ROUND(ROUND(C10,2)*ROUND(G10,2),2)</f>
        <v>0</v>
      </c>
    </row>
    <row r="11" spans="1:10" s="47" customFormat="1" ht="86.4" customHeight="1" x14ac:dyDescent="0.25">
      <c r="A11" s="48" t="s">
        <v>2</v>
      </c>
      <c r="B11" s="57" t="s">
        <v>107</v>
      </c>
      <c r="C11" s="59">
        <v>200</v>
      </c>
      <c r="D11" s="65" t="s">
        <v>52</v>
      </c>
      <c r="E11" s="51"/>
      <c r="F11" s="51"/>
      <c r="G11" s="52"/>
      <c r="H11" s="53">
        <f t="shared" ref="H11:H15" si="0">ROUND(ROUND(C11,2)*ROUND(G11,2),2)</f>
        <v>0</v>
      </c>
    </row>
    <row r="12" spans="1:10" s="47" customFormat="1" ht="88.8" customHeight="1" x14ac:dyDescent="0.25">
      <c r="A12" s="48" t="s">
        <v>3</v>
      </c>
      <c r="B12" s="57" t="s">
        <v>108</v>
      </c>
      <c r="C12" s="59">
        <v>5000</v>
      </c>
      <c r="D12" s="65" t="s">
        <v>52</v>
      </c>
      <c r="E12" s="51"/>
      <c r="F12" s="51"/>
      <c r="G12" s="52"/>
      <c r="H12" s="53">
        <f t="shared" si="0"/>
        <v>0</v>
      </c>
    </row>
    <row r="13" spans="1:10" s="47" customFormat="1" ht="87" customHeight="1" x14ac:dyDescent="0.25">
      <c r="A13" s="48" t="s">
        <v>4</v>
      </c>
      <c r="B13" s="57" t="s">
        <v>109</v>
      </c>
      <c r="C13" s="59">
        <v>1100</v>
      </c>
      <c r="D13" s="65" t="s">
        <v>52</v>
      </c>
      <c r="E13" s="51"/>
      <c r="F13" s="51"/>
      <c r="G13" s="52"/>
      <c r="H13" s="53">
        <f t="shared" si="0"/>
        <v>0</v>
      </c>
    </row>
    <row r="14" spans="1:10" s="47" customFormat="1" ht="90" customHeight="1" x14ac:dyDescent="0.25">
      <c r="A14" s="48" t="s">
        <v>28</v>
      </c>
      <c r="B14" s="57" t="s">
        <v>110</v>
      </c>
      <c r="C14" s="59">
        <v>8800</v>
      </c>
      <c r="D14" s="65" t="s">
        <v>52</v>
      </c>
      <c r="E14" s="51"/>
      <c r="F14" s="51"/>
      <c r="G14" s="52"/>
      <c r="H14" s="53">
        <f t="shared" si="0"/>
        <v>0</v>
      </c>
    </row>
    <row r="15" spans="1:10" s="47" customFormat="1" ht="86.4" x14ac:dyDescent="0.25">
      <c r="A15" s="48" t="s">
        <v>34</v>
      </c>
      <c r="B15" s="57" t="s">
        <v>111</v>
      </c>
      <c r="C15" s="59">
        <v>150000</v>
      </c>
      <c r="D15" s="65" t="s">
        <v>52</v>
      </c>
      <c r="E15" s="51"/>
      <c r="F15" s="51"/>
      <c r="G15" s="52"/>
      <c r="H15" s="53">
        <f t="shared" si="0"/>
        <v>0</v>
      </c>
    </row>
    <row r="17" spans="2:2" ht="100.8" x14ac:dyDescent="0.25">
      <c r="B17" s="70" t="s">
        <v>105</v>
      </c>
    </row>
    <row r="18" spans="2:2" ht="11.4" customHeight="1" x14ac:dyDescent="0.25"/>
    <row r="19" spans="2:2" ht="41.4" customHeight="1" x14ac:dyDescent="0.25">
      <c r="B19" s="70" t="s">
        <v>106</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1"/>
  <sheetViews>
    <sheetView showGridLines="0" view="pageBreakPreview" zoomScaleNormal="100" zoomScaleSheetLayoutView="100" zoomScalePageLayoutView="85" workbookViewId="0">
      <selection activeCell="B12" sqref="B12"/>
    </sheetView>
  </sheetViews>
  <sheetFormatPr defaultColWidth="9.109375" defaultRowHeight="14.4" x14ac:dyDescent="0.25"/>
  <cols>
    <col min="1" max="1" width="5.33203125" style="63" customWidth="1"/>
    <col min="2" max="2" width="74.88671875" style="63" customWidth="1"/>
    <col min="3" max="3" width="9.6640625" style="32" customWidth="1"/>
    <col min="4" max="4" width="9.5546875" style="64" customWidth="1"/>
    <col min="5" max="5" width="22.33203125" style="63" customWidth="1"/>
    <col min="6" max="6" width="19.109375" style="63" customWidth="1"/>
    <col min="7" max="7" width="15.109375" style="63" customWidth="1"/>
    <col min="8" max="8" width="19" style="63" customWidth="1"/>
    <col min="9" max="10" width="14.33203125" style="63" customWidth="1"/>
    <col min="11" max="16384" width="9.109375" style="63"/>
  </cols>
  <sheetData>
    <row r="1" spans="1:10" x14ac:dyDescent="0.25">
      <c r="B1" s="29" t="str">
        <f>'Informacje ogólne'!C4</f>
        <v>DFZP-LS-271-226/2017</v>
      </c>
      <c r="C1" s="63"/>
      <c r="H1" s="31" t="s">
        <v>103</v>
      </c>
      <c r="I1" s="31"/>
      <c r="J1" s="31"/>
    </row>
    <row r="2" spans="1:10" x14ac:dyDescent="0.25">
      <c r="E2" s="92"/>
      <c r="F2" s="92"/>
      <c r="G2" s="104" t="s">
        <v>91</v>
      </c>
      <c r="H2" s="104"/>
    </row>
    <row r="4" spans="1:10" x14ac:dyDescent="0.25">
      <c r="B4" s="6" t="s">
        <v>12</v>
      </c>
      <c r="C4" s="61">
        <v>6</v>
      </c>
      <c r="D4" s="33"/>
      <c r="E4" s="34" t="s">
        <v>15</v>
      </c>
      <c r="F4" s="5"/>
      <c r="G4" s="62"/>
      <c r="H4" s="62"/>
    </row>
    <row r="5" spans="1:10" x14ac:dyDescent="0.25">
      <c r="B5" s="6"/>
      <c r="C5" s="35"/>
      <c r="D5" s="33"/>
      <c r="E5" s="34"/>
      <c r="F5" s="5"/>
      <c r="G5" s="62"/>
      <c r="H5" s="62"/>
    </row>
    <row r="6" spans="1:10" x14ac:dyDescent="0.25">
      <c r="A6" s="6"/>
      <c r="C6" s="35"/>
      <c r="D6" s="33"/>
      <c r="E6" s="62"/>
      <c r="F6" s="62"/>
      <c r="G6" s="62"/>
      <c r="H6" s="62"/>
    </row>
    <row r="7" spans="1:10" x14ac:dyDescent="0.25">
      <c r="A7" s="36"/>
      <c r="B7" s="36"/>
      <c r="C7" s="37"/>
      <c r="D7" s="38"/>
      <c r="E7" s="39" t="s">
        <v>0</v>
      </c>
      <c r="F7" s="40">
        <f>SUM(H10:H11)</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70.8" customHeight="1" x14ac:dyDescent="0.25">
      <c r="A10" s="48" t="s">
        <v>1</v>
      </c>
      <c r="B10" s="57" t="s">
        <v>202</v>
      </c>
      <c r="C10" s="58">
        <v>3200</v>
      </c>
      <c r="D10" s="65" t="s">
        <v>112</v>
      </c>
      <c r="E10" s="51"/>
      <c r="F10" s="51"/>
      <c r="G10" s="52"/>
      <c r="H10" s="53">
        <f t="shared" ref="H10:H11" si="0">ROUND(ROUND(C10,2)*ROUND(G10,2),2)</f>
        <v>0</v>
      </c>
    </row>
    <row r="11" spans="1:10" s="47" customFormat="1" ht="67.2" customHeight="1" x14ac:dyDescent="0.25">
      <c r="A11" s="48" t="s">
        <v>2</v>
      </c>
      <c r="B11" s="57" t="s">
        <v>203</v>
      </c>
      <c r="C11" s="59">
        <v>7300</v>
      </c>
      <c r="D11" s="65" t="s">
        <v>112</v>
      </c>
      <c r="E11" s="51"/>
      <c r="F11" s="51"/>
      <c r="G11" s="52"/>
      <c r="H11" s="53">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2"/>
  <sheetViews>
    <sheetView showGridLines="0" view="pageBreakPreview" topLeftCell="A7" zoomScaleNormal="100" zoomScaleSheetLayoutView="100" zoomScalePageLayoutView="85" workbookViewId="0">
      <selection activeCell="H10" sqref="H10"/>
    </sheetView>
  </sheetViews>
  <sheetFormatPr defaultColWidth="9.109375" defaultRowHeight="14.4" x14ac:dyDescent="0.25"/>
  <cols>
    <col min="1" max="1" width="5.33203125" style="63" customWidth="1"/>
    <col min="2" max="2" width="74.88671875" style="63" customWidth="1"/>
    <col min="3" max="3" width="9.6640625" style="32" customWidth="1"/>
    <col min="4" max="4" width="9.5546875" style="64" customWidth="1"/>
    <col min="5" max="5" width="22.33203125" style="63" customWidth="1"/>
    <col min="6" max="6" width="19.109375" style="63" customWidth="1"/>
    <col min="7" max="7" width="15.109375" style="63" customWidth="1"/>
    <col min="8" max="8" width="19" style="63" customWidth="1"/>
    <col min="9" max="10" width="14.33203125" style="63" customWidth="1"/>
    <col min="11" max="16384" width="9.109375" style="63"/>
  </cols>
  <sheetData>
    <row r="1" spans="1:10" x14ac:dyDescent="0.25">
      <c r="B1" s="29" t="str">
        <f>'Informacje ogólne'!C4</f>
        <v>DFZP-LS-271-226/2017</v>
      </c>
      <c r="C1" s="63"/>
      <c r="H1" s="31" t="s">
        <v>103</v>
      </c>
      <c r="I1" s="31"/>
      <c r="J1" s="31"/>
    </row>
    <row r="2" spans="1:10" x14ac:dyDescent="0.25">
      <c r="E2" s="92"/>
      <c r="F2" s="92"/>
      <c r="G2" s="104" t="s">
        <v>91</v>
      </c>
      <c r="H2" s="104"/>
    </row>
    <row r="4" spans="1:10" x14ac:dyDescent="0.25">
      <c r="B4" s="6" t="s">
        <v>12</v>
      </c>
      <c r="C4" s="61">
        <v>7</v>
      </c>
      <c r="D4" s="33"/>
      <c r="E4" s="34" t="s">
        <v>15</v>
      </c>
      <c r="F4" s="5"/>
      <c r="G4" s="62"/>
      <c r="H4" s="62"/>
    </row>
    <row r="5" spans="1:10" x14ac:dyDescent="0.25">
      <c r="B5" s="6"/>
      <c r="C5" s="35"/>
      <c r="D5" s="33"/>
      <c r="E5" s="34"/>
      <c r="F5" s="5"/>
      <c r="G5" s="62"/>
      <c r="H5" s="62"/>
    </row>
    <row r="6" spans="1:10" x14ac:dyDescent="0.25">
      <c r="A6" s="6"/>
      <c r="C6" s="35"/>
      <c r="D6" s="33"/>
      <c r="E6" s="62"/>
      <c r="F6" s="62"/>
      <c r="G6" s="62"/>
      <c r="H6" s="62"/>
    </row>
    <row r="7" spans="1:10" x14ac:dyDescent="0.25">
      <c r="A7" s="36"/>
      <c r="B7" s="36"/>
      <c r="C7" s="37"/>
      <c r="D7" s="38"/>
      <c r="E7" s="39" t="s">
        <v>0</v>
      </c>
      <c r="F7" s="40">
        <f>SUM(H10:H12)</f>
        <v>0</v>
      </c>
      <c r="G7" s="41"/>
      <c r="H7" s="41"/>
    </row>
    <row r="8" spans="1:10" ht="12.75" customHeight="1" x14ac:dyDescent="0.25">
      <c r="A8" s="41"/>
      <c r="B8" s="36"/>
      <c r="C8" s="42"/>
      <c r="D8" s="43"/>
      <c r="E8" s="41"/>
      <c r="F8" s="41"/>
      <c r="G8" s="41"/>
      <c r="H8" s="41"/>
    </row>
    <row r="9" spans="1:10" s="47" customFormat="1" ht="43.2" customHeight="1" x14ac:dyDescent="0.25">
      <c r="A9" s="44" t="s">
        <v>33</v>
      </c>
      <c r="B9" s="44" t="s">
        <v>48</v>
      </c>
      <c r="C9" s="45" t="s">
        <v>35</v>
      </c>
      <c r="D9" s="46"/>
      <c r="E9" s="44" t="s">
        <v>49</v>
      </c>
      <c r="F9" s="44" t="s">
        <v>50</v>
      </c>
      <c r="G9" s="44" t="s">
        <v>51</v>
      </c>
      <c r="H9" s="44" t="s">
        <v>13</v>
      </c>
    </row>
    <row r="10" spans="1:10" s="47" customFormat="1" ht="115.8" customHeight="1" x14ac:dyDescent="0.25">
      <c r="A10" s="48" t="s">
        <v>1</v>
      </c>
      <c r="B10" s="57" t="s">
        <v>113</v>
      </c>
      <c r="C10" s="58">
        <v>380000</v>
      </c>
      <c r="D10" s="65" t="s">
        <v>52</v>
      </c>
      <c r="E10" s="51"/>
      <c r="F10" s="51"/>
      <c r="G10" s="52"/>
      <c r="H10" s="53">
        <f t="shared" ref="H10:H12" si="0">ROUND(ROUND(C10,2)*ROUND(G10,2),2)</f>
        <v>0</v>
      </c>
    </row>
    <row r="11" spans="1:10" s="47" customFormat="1" ht="118.8" customHeight="1" x14ac:dyDescent="0.25">
      <c r="A11" s="48" t="s">
        <v>2</v>
      </c>
      <c r="B11" s="57" t="s">
        <v>114</v>
      </c>
      <c r="C11" s="59">
        <v>1000</v>
      </c>
      <c r="D11" s="65" t="s">
        <v>52</v>
      </c>
      <c r="E11" s="51"/>
      <c r="F11" s="51"/>
      <c r="G11" s="52"/>
      <c r="H11" s="53">
        <f t="shared" si="0"/>
        <v>0</v>
      </c>
    </row>
    <row r="12" spans="1:10" s="47" customFormat="1" ht="117.6" customHeight="1" x14ac:dyDescent="0.25">
      <c r="A12" s="48" t="s">
        <v>3</v>
      </c>
      <c r="B12" s="57" t="s">
        <v>115</v>
      </c>
      <c r="C12" s="59">
        <v>2500000</v>
      </c>
      <c r="D12" s="65" t="s">
        <v>52</v>
      </c>
      <c r="E12" s="51"/>
      <c r="F12" s="51"/>
      <c r="G12" s="52"/>
      <c r="H12" s="53">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P18"/>
  <sheetViews>
    <sheetView showGridLines="0" view="pageBreakPreview" topLeftCell="A4" zoomScaleNormal="100" zoomScaleSheetLayoutView="100" zoomScalePageLayoutView="85" workbookViewId="0">
      <selection activeCell="E15" sqref="E15"/>
    </sheetView>
  </sheetViews>
  <sheetFormatPr defaultColWidth="9.109375" defaultRowHeight="14.4" x14ac:dyDescent="0.25"/>
  <cols>
    <col min="1" max="1" width="5.33203125" style="7" customWidth="1"/>
    <col min="2" max="2" width="74.88671875" style="7" customWidth="1"/>
    <col min="3" max="3" width="10.6640625" style="32" customWidth="1"/>
    <col min="4" max="4" width="7.33203125" style="30" customWidth="1"/>
    <col min="5" max="5" width="22.33203125" style="7" customWidth="1"/>
    <col min="6" max="6" width="19.109375" style="7" customWidth="1"/>
    <col min="7" max="7" width="15.109375" style="7" customWidth="1"/>
    <col min="8" max="8" width="19" style="7" customWidth="1"/>
    <col min="9" max="9" width="18.109375" style="7" customWidth="1"/>
    <col min="10" max="10" width="20.6640625" style="7" customWidth="1"/>
    <col min="11" max="11" width="8" style="7" customWidth="1"/>
    <col min="12" max="12" width="15.88671875" style="7" customWidth="1"/>
    <col min="13" max="13" width="15.88671875" style="55" customWidth="1"/>
    <col min="14" max="14" width="15.88671875" style="7" customWidth="1"/>
    <col min="15" max="16" width="14.33203125" style="7" customWidth="1"/>
    <col min="17" max="17" width="15.33203125" style="7" customWidth="1"/>
    <col min="18" max="16384" width="9.109375" style="7"/>
  </cols>
  <sheetData>
    <row r="1" spans="1:16" x14ac:dyDescent="0.25">
      <c r="B1" s="29" t="str">
        <f>'Informacje ogólne'!C4</f>
        <v>DFZP-LS-271-226/2017</v>
      </c>
      <c r="C1" s="7"/>
      <c r="G1" s="104" t="s">
        <v>54</v>
      </c>
      <c r="H1" s="104"/>
      <c r="J1" s="31"/>
      <c r="O1" s="31"/>
      <c r="P1" s="31"/>
    </row>
    <row r="2" spans="1:16" x14ac:dyDescent="0.25">
      <c r="E2" s="92"/>
      <c r="F2" s="92"/>
      <c r="G2" s="104" t="s">
        <v>91</v>
      </c>
      <c r="H2" s="104"/>
    </row>
    <row r="4" spans="1:16" x14ac:dyDescent="0.25">
      <c r="B4" s="6" t="s">
        <v>12</v>
      </c>
      <c r="C4" s="9">
        <v>8</v>
      </c>
      <c r="D4" s="33"/>
      <c r="E4" s="34" t="s">
        <v>15</v>
      </c>
      <c r="F4" s="5"/>
      <c r="G4" s="5"/>
      <c r="H4" s="5"/>
      <c r="I4" s="1"/>
      <c r="J4" s="1"/>
      <c r="P4" s="29"/>
    </row>
    <row r="5" spans="1:16" x14ac:dyDescent="0.25">
      <c r="B5" s="6"/>
      <c r="C5" s="35"/>
      <c r="D5" s="33"/>
      <c r="E5" s="34"/>
      <c r="F5" s="5"/>
      <c r="G5" s="5"/>
      <c r="H5" s="5"/>
      <c r="I5" s="1"/>
      <c r="J5" s="1"/>
      <c r="P5" s="29"/>
    </row>
    <row r="6" spans="1:16" x14ac:dyDescent="0.25">
      <c r="A6" s="6"/>
      <c r="C6" s="35"/>
      <c r="D6" s="33"/>
      <c r="E6" s="1"/>
      <c r="F6" s="1"/>
      <c r="G6" s="1"/>
      <c r="H6" s="1"/>
      <c r="I6" s="1"/>
      <c r="J6" s="1"/>
    </row>
    <row r="7" spans="1:16" x14ac:dyDescent="0.25">
      <c r="A7" s="36"/>
      <c r="B7" s="36"/>
      <c r="C7" s="37"/>
      <c r="D7" s="38"/>
      <c r="E7" s="39" t="s">
        <v>0</v>
      </c>
      <c r="F7" s="40">
        <f>SUM(H10:H12)</f>
        <v>0</v>
      </c>
      <c r="G7" s="41"/>
      <c r="H7" s="41"/>
      <c r="M7" s="7"/>
    </row>
    <row r="8" spans="1:16" ht="12.75" customHeight="1" x14ac:dyDescent="0.25">
      <c r="A8" s="41"/>
      <c r="B8" s="36"/>
      <c r="C8" s="42"/>
      <c r="D8" s="43"/>
      <c r="E8" s="41"/>
      <c r="F8" s="41"/>
      <c r="G8" s="41"/>
      <c r="H8" s="41"/>
      <c r="M8" s="7"/>
    </row>
    <row r="9" spans="1:16" s="47" customFormat="1" ht="43.2" customHeight="1" x14ac:dyDescent="0.25">
      <c r="A9" s="44" t="s">
        <v>33</v>
      </c>
      <c r="B9" s="44" t="s">
        <v>48</v>
      </c>
      <c r="C9" s="45" t="s">
        <v>35</v>
      </c>
      <c r="D9" s="46"/>
      <c r="E9" s="44" t="s">
        <v>49</v>
      </c>
      <c r="F9" s="44" t="s">
        <v>50</v>
      </c>
      <c r="G9" s="44" t="s">
        <v>51</v>
      </c>
      <c r="H9" s="44" t="s">
        <v>13</v>
      </c>
    </row>
    <row r="10" spans="1:16" s="54" customFormat="1" ht="54" customHeight="1" x14ac:dyDescent="0.25">
      <c r="A10" s="48" t="s">
        <v>1</v>
      </c>
      <c r="B10" s="105" t="s">
        <v>211</v>
      </c>
      <c r="C10" s="56">
        <v>29000000</v>
      </c>
      <c r="D10" s="50" t="s">
        <v>116</v>
      </c>
      <c r="E10" s="51"/>
      <c r="F10" s="51"/>
      <c r="G10" s="52"/>
      <c r="H10" s="53">
        <f t="shared" ref="H10:H12" si="0">ROUND(ROUND(C10,2)*ROUND(G10,2),2)</f>
        <v>0</v>
      </c>
    </row>
    <row r="11" spans="1:16" s="54" customFormat="1" ht="61.2" customHeight="1" x14ac:dyDescent="0.25">
      <c r="A11" s="48" t="s">
        <v>2</v>
      </c>
      <c r="B11" s="105" t="s">
        <v>212</v>
      </c>
      <c r="C11" s="56">
        <v>2500000</v>
      </c>
      <c r="D11" s="65" t="s">
        <v>116</v>
      </c>
      <c r="E11" s="51"/>
      <c r="F11" s="51"/>
      <c r="G11" s="52"/>
      <c r="H11" s="53">
        <f t="shared" si="0"/>
        <v>0</v>
      </c>
    </row>
    <row r="12" spans="1:16" s="47" customFormat="1" ht="60" customHeight="1" x14ac:dyDescent="0.25">
      <c r="A12" s="48" t="s">
        <v>3</v>
      </c>
      <c r="B12" s="105" t="s">
        <v>213</v>
      </c>
      <c r="C12" s="56">
        <v>31000</v>
      </c>
      <c r="D12" s="50" t="s">
        <v>116</v>
      </c>
      <c r="E12" s="51"/>
      <c r="F12" s="51"/>
      <c r="G12" s="52"/>
      <c r="H12" s="53">
        <f t="shared" si="0"/>
        <v>0</v>
      </c>
    </row>
    <row r="13" spans="1:16" x14ac:dyDescent="0.25">
      <c r="M13" s="7"/>
    </row>
    <row r="14" spans="1:16" ht="20.399999999999999" customHeight="1" x14ac:dyDescent="0.25">
      <c r="B14" s="6" t="s">
        <v>117</v>
      </c>
      <c r="M14" s="7"/>
    </row>
    <row r="15" spans="1:16" ht="88.2" customHeight="1" x14ac:dyDescent="0.25">
      <c r="B15" s="7" t="s">
        <v>170</v>
      </c>
      <c r="M15" s="7"/>
    </row>
    <row r="16" spans="1:16" x14ac:dyDescent="0.25">
      <c r="M16" s="7"/>
    </row>
    <row r="17" spans="13:13" x14ac:dyDescent="0.25">
      <c r="M17" s="7"/>
    </row>
    <row r="18" spans="13:13" x14ac:dyDescent="0.25">
      <c r="M18" s="7"/>
    </row>
  </sheetData>
  <mergeCells count="3">
    <mergeCell ref="E2:F2"/>
    <mergeCell ref="G1:H1"/>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horizontalDpi="300"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40</vt:i4>
      </vt:variant>
      <vt:variant>
        <vt:lpstr>Zakresy nazwane</vt:lpstr>
      </vt:variant>
      <vt:variant>
        <vt:i4>33</vt:i4>
      </vt:variant>
    </vt:vector>
  </HeadingPairs>
  <TitlesOfParts>
    <vt:vector size="73" baseType="lpstr">
      <vt:lpstr>Informacje ogólne</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(16)</vt:lpstr>
      <vt:lpstr>część (17)</vt:lpstr>
      <vt:lpstr>część (18)</vt:lpstr>
      <vt:lpstr>część (19)</vt:lpstr>
      <vt:lpstr>część (20)</vt:lpstr>
      <vt:lpstr>część (21)</vt:lpstr>
      <vt:lpstr>część (22)</vt:lpstr>
      <vt:lpstr>część (23)</vt:lpstr>
      <vt:lpstr>część (24)</vt:lpstr>
      <vt:lpstr>część (25)</vt:lpstr>
      <vt:lpstr>część (26)</vt:lpstr>
      <vt:lpstr>część (27)</vt:lpstr>
      <vt:lpstr>część (28)</vt:lpstr>
      <vt:lpstr>część (29)</vt:lpstr>
      <vt:lpstr>część (30)</vt:lpstr>
      <vt:lpstr>część (31)</vt:lpstr>
      <vt:lpstr>część (32)</vt:lpstr>
      <vt:lpstr>część (33)</vt:lpstr>
      <vt:lpstr>część (34)</vt:lpstr>
      <vt:lpstr>część (35)</vt:lpstr>
      <vt:lpstr>część (36)</vt:lpstr>
      <vt:lpstr>część (37)</vt:lpstr>
      <vt:lpstr>część (38)</vt:lpstr>
      <vt:lpstr>część (39)</vt:lpstr>
      <vt:lpstr>'część (1)'!Obszar_wydruku</vt:lpstr>
      <vt:lpstr>'część (10)'!Obszar_wydruku</vt:lpstr>
      <vt:lpstr>'część (11)'!Obszar_wydruku</vt:lpstr>
      <vt:lpstr>'część (15)'!Obszar_wydruku</vt:lpstr>
      <vt:lpstr>'część (18)'!Obszar_wydruku</vt:lpstr>
      <vt:lpstr>'część (2)'!Obszar_wydruku</vt:lpstr>
      <vt:lpstr>'część (21)'!Obszar_wydruku</vt:lpstr>
      <vt:lpstr>'część (22)'!Obszar_wydruku</vt:lpstr>
      <vt:lpstr>'część (23)'!Obszar_wydruku</vt:lpstr>
      <vt:lpstr>'część (24)'!Obszar_wydruku</vt:lpstr>
      <vt:lpstr>'część (25)'!Obszar_wydruku</vt:lpstr>
      <vt:lpstr>'część (26)'!Obszar_wydruku</vt:lpstr>
      <vt:lpstr>'część (27)'!Obszar_wydruku</vt:lpstr>
      <vt:lpstr>'część (28)'!Obszar_wydruku</vt:lpstr>
      <vt:lpstr>'część (29)'!Obszar_wydruku</vt:lpstr>
      <vt:lpstr>'część (3)'!Obszar_wydruku</vt:lpstr>
      <vt:lpstr>'część (30)'!Obszar_wydruku</vt:lpstr>
      <vt:lpstr>'część (31)'!Obszar_wydruku</vt:lpstr>
      <vt:lpstr>'część (32)'!Obszar_wydruku</vt:lpstr>
      <vt:lpstr>'część (33)'!Obszar_wydruku</vt:lpstr>
      <vt:lpstr>'część (34)'!Obszar_wydruku</vt:lpstr>
      <vt:lpstr>'część (35)'!Obszar_wydruku</vt:lpstr>
      <vt:lpstr>'część (36)'!Obszar_wydruku</vt:lpstr>
      <vt:lpstr>'część (37)'!Obszar_wydruku</vt:lpstr>
      <vt:lpstr>'część (38)'!Obszar_wydruku</vt:lpstr>
      <vt:lpstr>'część (39)'!Obszar_wydruku</vt:lpstr>
      <vt:lpstr>'część (4)'!Obszar_wydruku</vt:lpstr>
      <vt:lpstr>'część (5)'!Obszar_wydruku</vt:lpstr>
      <vt:lpstr>'część (6)'!Obszar_wydruku</vt:lpstr>
      <vt:lpstr>'część (7)'!Obszar_wydruku</vt:lpstr>
      <vt:lpstr>'część (8)'!Obszar_wydruku</vt:lpstr>
      <vt:lpstr>'część (9)'!Obszar_wydruku</vt:lpstr>
      <vt:lpstr>'Informacje ogólne'!Obszar_wydruku</vt:lpstr>
    </vt:vector>
  </TitlesOfParts>
  <Company>datacomp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Łukasz Sendo</cp:lastModifiedBy>
  <cp:lastPrinted>2017-04-10T07:56:30Z</cp:lastPrinted>
  <dcterms:created xsi:type="dcterms:W3CDTF">2003-05-16T10:10:29Z</dcterms:created>
  <dcterms:modified xsi:type="dcterms:W3CDTF">2017-12-21T07:04:44Z</dcterms:modified>
</cp:coreProperties>
</file>