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udziak\Desktop\Różne obliczenia\mycie elewacji\"/>
    </mc:Choice>
  </mc:AlternateContent>
  <xr:revisionPtr revIDLastSave="0" documentId="13_ncr:1_{C8B6A1E8-DD6C-4ABF-82E3-6BCAC0DCC613}" xr6:coauthVersionLast="47" xr6:coauthVersionMax="47" xr10:uidLastSave="{00000000-0000-0000-0000-000000000000}"/>
  <bookViews>
    <workbookView xWindow="-120" yWindow="-120" windowWidth="29040" windowHeight="15720" xr2:uid="{50F379F1-6E88-4BD3-997F-561DD625A9A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5" i="1"/>
  <c r="E27" i="1"/>
  <c r="E26" i="1"/>
  <c r="E22" i="1"/>
  <c r="E8" i="1"/>
  <c r="E18" i="1"/>
  <c r="E19" i="1"/>
  <c r="E14" i="1"/>
  <c r="E15" i="1"/>
  <c r="E10" i="1"/>
  <c r="E11" i="1"/>
  <c r="E7" i="1"/>
  <c r="E6" i="1" s="1"/>
</calcChain>
</file>

<file path=xl/sharedStrings.xml><?xml version="1.0" encoding="utf-8"?>
<sst xmlns="http://schemas.openxmlformats.org/spreadsheetml/2006/main" count="41" uniqueCount="13">
  <si>
    <t>jed.</t>
  </si>
  <si>
    <t>ilość</t>
  </si>
  <si>
    <t>stronabudynku/rodzaj elewacji</t>
  </si>
  <si>
    <t>alucobond</t>
  </si>
  <si>
    <t>okna z rama aluminiową</t>
  </si>
  <si>
    <t>fasada aluminowa pzeszklona (tylko na P0)</t>
  </si>
  <si>
    <t>m2</t>
  </si>
  <si>
    <t>Elewacja Pd/Wsch</t>
  </si>
  <si>
    <t>Elewacja Pd/Zach</t>
  </si>
  <si>
    <t>Elewacja Pł/Wsch</t>
  </si>
  <si>
    <t>Elewacja Pł/Zach</t>
  </si>
  <si>
    <t>Sufit zjazdu do garażu</t>
  </si>
  <si>
    <t>Podsumowanie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</si>
</sst>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/>
    <xf numFmtId="0" fontId="1" fillId="3" borderId="6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8" xfId="0" applyFill="1" applyBorder="1"/>
    <xf numFmtId="0" fontId="0" fillId="0" borderId="14" xfId="0" applyBorder="1"/>
    <xf numFmtId="0" fontId="0" fillId="0" borderId="15" xfId="0" applyBorder="1"/>
    <xf numFmtId="0" fontId="1" fillId="4" borderId="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2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439D-47CE-4086-8635-80C945347FC3}">
  <dimension ref="C3:E28"/>
  <sheetViews>
    <sheetView tabSelected="1" workbookViewId="0">
      <selection activeCell="J29" sqref="J29"/>
    </sheetView>
  </sheetViews>
  <sheetFormatPr defaultRowHeight="15" x14ac:dyDescent="0.25"/>
  <cols>
    <col min="3" max="3" width="39.85546875" customWidth="1"/>
    <col min="4" max="4" width="12.28515625" customWidth="1"/>
    <col min="5" max="5" width="15.140625" customWidth="1"/>
  </cols>
  <sheetData>
    <row r="3" spans="3:5" ht="15.75" thickBot="1" x14ac:dyDescent="0.3"/>
    <row r="4" spans="3:5" ht="15.75" thickBot="1" x14ac:dyDescent="0.3">
      <c r="C4" s="2" t="s">
        <v>2</v>
      </c>
      <c r="D4" s="3" t="s">
        <v>0</v>
      </c>
      <c r="E4" s="4" t="s">
        <v>1</v>
      </c>
    </row>
    <row r="5" spans="3:5" x14ac:dyDescent="0.25">
      <c r="C5" s="6" t="s">
        <v>7</v>
      </c>
      <c r="D5" s="13"/>
      <c r="E5" s="14"/>
    </row>
    <row r="6" spans="3:5" x14ac:dyDescent="0.25">
      <c r="C6" s="7" t="s">
        <v>3</v>
      </c>
      <c r="D6" s="1" t="s">
        <v>6</v>
      </c>
      <c r="E6" s="8">
        <f>1170-E7-E8</f>
        <v>697</v>
      </c>
    </row>
    <row r="7" spans="3:5" x14ac:dyDescent="0.25">
      <c r="C7" s="7" t="s">
        <v>4</v>
      </c>
      <c r="D7" s="1" t="s">
        <v>6</v>
      </c>
      <c r="E7" s="8">
        <f>(7.15+5.55+13.25*5+5.55+4.55)*4</f>
        <v>356.2</v>
      </c>
    </row>
    <row r="8" spans="3:5" ht="15.75" thickBot="1" x14ac:dyDescent="0.3">
      <c r="C8" s="9" t="s">
        <v>5</v>
      </c>
      <c r="D8" s="10" t="s">
        <v>6</v>
      </c>
      <c r="E8" s="11">
        <f>82+34.8</f>
        <v>116.8</v>
      </c>
    </row>
    <row r="9" spans="3:5" x14ac:dyDescent="0.25">
      <c r="C9" s="12" t="s">
        <v>8</v>
      </c>
      <c r="D9" s="15"/>
      <c r="E9" s="16"/>
    </row>
    <row r="10" spans="3:5" x14ac:dyDescent="0.25">
      <c r="C10" s="7" t="s">
        <v>3</v>
      </c>
      <c r="D10" s="1" t="s">
        <v>6</v>
      </c>
      <c r="E10" s="8">
        <f>522.5+46.7*2+26.3*1.4*2-E11-E12</f>
        <v>440.53999999999996</v>
      </c>
    </row>
    <row r="11" spans="3:5" x14ac:dyDescent="0.25">
      <c r="C11" s="7" t="s">
        <v>4</v>
      </c>
      <c r="D11" s="1" t="s">
        <v>6</v>
      </c>
      <c r="E11" s="8">
        <f>4.5*8+11.9*2+19.5*2+8.1*6+13.3*2</f>
        <v>173.99999999999997</v>
      </c>
    </row>
    <row r="12" spans="3:5" ht="15.75" thickBot="1" x14ac:dyDescent="0.3">
      <c r="C12" s="9" t="s">
        <v>5</v>
      </c>
      <c r="D12" s="10" t="s">
        <v>6</v>
      </c>
      <c r="E12" s="11">
        <v>75</v>
      </c>
    </row>
    <row r="13" spans="3:5" x14ac:dyDescent="0.25">
      <c r="C13" s="12" t="s">
        <v>9</v>
      </c>
      <c r="D13" s="15"/>
      <c r="E13" s="16"/>
    </row>
    <row r="14" spans="3:5" x14ac:dyDescent="0.25">
      <c r="C14" s="7" t="s">
        <v>3</v>
      </c>
      <c r="D14" s="1" t="s">
        <v>6</v>
      </c>
      <c r="E14" s="8">
        <f>523-E15</f>
        <v>369</v>
      </c>
    </row>
    <row r="15" spans="3:5" x14ac:dyDescent="0.25">
      <c r="C15" s="7" t="s">
        <v>4</v>
      </c>
      <c r="D15" s="1" t="s">
        <v>6</v>
      </c>
      <c r="E15" s="8">
        <f>4.5*8+8.1*8+13.3*4</f>
        <v>154</v>
      </c>
    </row>
    <row r="16" spans="3:5" ht="15.75" thickBot="1" x14ac:dyDescent="0.3">
      <c r="C16" s="9" t="s">
        <v>5</v>
      </c>
      <c r="D16" s="10" t="s">
        <v>6</v>
      </c>
      <c r="E16" s="11">
        <v>0</v>
      </c>
    </row>
    <row r="17" spans="3:5" x14ac:dyDescent="0.25">
      <c r="C17" s="12" t="s">
        <v>10</v>
      </c>
      <c r="D17" s="15"/>
      <c r="E17" s="16"/>
    </row>
    <row r="18" spans="3:5" x14ac:dyDescent="0.25">
      <c r="C18" s="7" t="s">
        <v>3</v>
      </c>
      <c r="D18" s="1" t="s">
        <v>6</v>
      </c>
      <c r="E18" s="8">
        <f>1148+2.2*2.9*2+2.2*7.55-E19-E20</f>
        <v>698.16999999999985</v>
      </c>
    </row>
    <row r="19" spans="3:5" x14ac:dyDescent="0.25">
      <c r="C19" s="7" t="s">
        <v>4</v>
      </c>
      <c r="D19" s="1" t="s">
        <v>6</v>
      </c>
      <c r="E19" s="8">
        <f>(4.5+5.5+13.3*5+5.5+11.3)*4</f>
        <v>373.2</v>
      </c>
    </row>
    <row r="20" spans="3:5" ht="15.75" thickBot="1" x14ac:dyDescent="0.3">
      <c r="C20" s="9" t="s">
        <v>5</v>
      </c>
      <c r="D20" s="10" t="s">
        <v>6</v>
      </c>
      <c r="E20" s="11">
        <v>106</v>
      </c>
    </row>
    <row r="21" spans="3:5" x14ac:dyDescent="0.25">
      <c r="C21" s="12" t="s">
        <v>11</v>
      </c>
      <c r="D21" s="15"/>
      <c r="E21" s="16"/>
    </row>
    <row r="22" spans="3:5" ht="15.75" thickBot="1" x14ac:dyDescent="0.3">
      <c r="C22" s="9" t="s">
        <v>3</v>
      </c>
      <c r="D22" s="10" t="s">
        <v>6</v>
      </c>
      <c r="E22" s="11">
        <f>6.25*21.12</f>
        <v>132</v>
      </c>
    </row>
    <row r="23" spans="3:5" ht="15.75" thickBot="1" x14ac:dyDescent="0.3"/>
    <row r="24" spans="3:5" ht="15.75" thickBot="1" x14ac:dyDescent="0.3">
      <c r="C24" s="19" t="s">
        <v>12</v>
      </c>
      <c r="D24" s="20"/>
      <c r="E24" s="21"/>
    </row>
    <row r="25" spans="3:5" x14ac:dyDescent="0.25">
      <c r="C25" s="17" t="s">
        <v>3</v>
      </c>
      <c r="D25" s="5" t="s">
        <v>6</v>
      </c>
      <c r="E25" s="18">
        <f>E6+E10+E14+E18+E22</f>
        <v>2336.71</v>
      </c>
    </row>
    <row r="26" spans="3:5" x14ac:dyDescent="0.25">
      <c r="C26" s="7" t="s">
        <v>4</v>
      </c>
      <c r="D26" s="1" t="s">
        <v>6</v>
      </c>
      <c r="E26" s="8">
        <f>E7+E11+E15+E19</f>
        <v>1057.3999999999999</v>
      </c>
    </row>
    <row r="27" spans="3:5" ht="15.75" thickBot="1" x14ac:dyDescent="0.3">
      <c r="C27" s="9" t="s">
        <v>5</v>
      </c>
      <c r="D27" s="10" t="s">
        <v>6</v>
      </c>
      <c r="E27" s="11">
        <f>E8+E12+E16+E20</f>
        <v>297.8</v>
      </c>
    </row>
    <row r="28" spans="3:5" ht="15.75" thickBot="1" x14ac:dyDescent="0.3">
      <c r="E28" s="22">
        <f>SUM(E25:E27)</f>
        <v>3691.91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Budziak</dc:creator>
  <cp:lastModifiedBy>Sławomir Budziak</cp:lastModifiedBy>
  <dcterms:created xsi:type="dcterms:W3CDTF">2026-03-05T10:36:01Z</dcterms:created>
  <dcterms:modified xsi:type="dcterms:W3CDTF">2026-03-06T07:30:58Z</dcterms:modified>
</cp:coreProperties>
</file>